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_216_8IX2020_ZM_BUDZET 2020\"/>
    </mc:Choice>
  </mc:AlternateContent>
  <bookViews>
    <workbookView xWindow="0" yWindow="0" windowWidth="21600" windowHeight="9735"/>
  </bookViews>
  <sheets>
    <sheet name=" ZAD.ZL" sheetId="1" r:id="rId1"/>
  </sheets>
  <definedNames>
    <definedName name="_xlnm.Print_Area" localSheetId="0">' ZAD.ZL'!$A$1:$P$109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1" l="1"/>
  <c r="P26" i="1" l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P23" i="1"/>
  <c r="M23" i="1"/>
  <c r="I23" i="1"/>
  <c r="H23" i="1"/>
  <c r="J23" i="1" s="1"/>
  <c r="O21" i="1"/>
  <c r="N21" i="1"/>
  <c r="L21" i="1"/>
  <c r="P21" i="1" l="1"/>
  <c r="I21" i="1"/>
  <c r="E22" i="1"/>
  <c r="E21" i="1" s="1"/>
  <c r="H21" i="1"/>
  <c r="F22" i="1"/>
  <c r="F21" i="1" s="1"/>
  <c r="M21" i="1"/>
  <c r="J21" i="1" l="1"/>
  <c r="G22" i="1"/>
  <c r="G21" i="1"/>
  <c r="M46" i="1"/>
  <c r="P47" i="1"/>
  <c r="M47" i="1"/>
  <c r="I47" i="1"/>
  <c r="H47" i="1"/>
  <c r="P48" i="1"/>
  <c r="M48" i="1"/>
  <c r="I48" i="1"/>
  <c r="H48" i="1"/>
  <c r="P46" i="1"/>
  <c r="I46" i="1"/>
  <c r="H46" i="1"/>
  <c r="O44" i="1"/>
  <c r="O43" i="1" s="1"/>
  <c r="N44" i="1"/>
  <c r="P44" i="1" s="1"/>
  <c r="L44" i="1"/>
  <c r="F45" i="1" s="1"/>
  <c r="F44" i="1" s="1"/>
  <c r="F43" i="1" s="1"/>
  <c r="K44" i="1"/>
  <c r="E45" i="1" s="1"/>
  <c r="J46" i="1" l="1"/>
  <c r="K43" i="1"/>
  <c r="J48" i="1"/>
  <c r="J47" i="1"/>
  <c r="L43" i="1"/>
  <c r="I43" i="1" s="1"/>
  <c r="I44" i="1"/>
  <c r="N43" i="1"/>
  <c r="P43" i="1" s="1"/>
  <c r="E44" i="1"/>
  <c r="G45" i="1"/>
  <c r="H44" i="1"/>
  <c r="M44" i="1"/>
  <c r="M43" i="1" l="1"/>
  <c r="H43" i="1"/>
  <c r="J43" i="1" s="1"/>
  <c r="J44" i="1"/>
  <c r="G44" i="1"/>
  <c r="E43" i="1"/>
  <c r="G43" i="1" s="1"/>
  <c r="P95" i="1" l="1"/>
  <c r="O95" i="1"/>
  <c r="O9" i="1"/>
  <c r="M97" i="1"/>
  <c r="I97" i="1"/>
  <c r="H97" i="1"/>
  <c r="J97" i="1" s="1"/>
  <c r="N95" i="1"/>
  <c r="L95" i="1"/>
  <c r="I95" i="1" s="1"/>
  <c r="K95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2" i="1" l="1"/>
  <c r="M95" i="1"/>
  <c r="E96" i="1"/>
  <c r="F96" i="1"/>
  <c r="F95" i="1" s="1"/>
  <c r="H95" i="1"/>
  <c r="J95" i="1" s="1"/>
  <c r="L9" i="1"/>
  <c r="M10" i="1"/>
  <c r="E11" i="1"/>
  <c r="H10" i="1"/>
  <c r="F11" i="1"/>
  <c r="F10" i="1" s="1"/>
  <c r="F9" i="1" s="1"/>
  <c r="K9" i="1"/>
  <c r="I9" i="1" l="1"/>
  <c r="M9" i="1"/>
  <c r="G96" i="1"/>
  <c r="E95" i="1"/>
  <c r="J10" i="1"/>
  <c r="H9" i="1"/>
  <c r="G11" i="1"/>
  <c r="E10" i="1"/>
  <c r="G95" i="1" l="1"/>
  <c r="J9" i="1"/>
  <c r="G10" i="1"/>
  <c r="E9" i="1"/>
  <c r="G9" i="1" l="1"/>
  <c r="K33" i="1" l="1"/>
  <c r="M42" i="1" l="1"/>
  <c r="I42" i="1"/>
  <c r="H42" i="1"/>
  <c r="M41" i="1"/>
  <c r="I41" i="1"/>
  <c r="H41" i="1"/>
  <c r="M40" i="1"/>
  <c r="I40" i="1"/>
  <c r="H40" i="1"/>
  <c r="M39" i="1"/>
  <c r="I39" i="1"/>
  <c r="H39" i="1"/>
  <c r="J39" i="1" s="1"/>
  <c r="M38" i="1"/>
  <c r="I38" i="1"/>
  <c r="H38" i="1"/>
  <c r="M37" i="1"/>
  <c r="I37" i="1"/>
  <c r="H37" i="1"/>
  <c r="J37" i="1" s="1"/>
  <c r="M36" i="1"/>
  <c r="I36" i="1"/>
  <c r="H36" i="1"/>
  <c r="M35" i="1"/>
  <c r="I35" i="1"/>
  <c r="H35" i="1"/>
  <c r="J35" i="1" s="1"/>
  <c r="N33" i="1"/>
  <c r="L33" i="1"/>
  <c r="J41" i="1" l="1"/>
  <c r="M33" i="1"/>
  <c r="J38" i="1"/>
  <c r="J42" i="1"/>
  <c r="J36" i="1"/>
  <c r="J40" i="1"/>
  <c r="E34" i="1"/>
  <c r="H33" i="1"/>
  <c r="F34" i="1"/>
  <c r="F33" i="1" s="1"/>
  <c r="G34" i="1" l="1"/>
  <c r="E33" i="1"/>
  <c r="G33" i="1" l="1"/>
  <c r="P42" i="1" l="1"/>
  <c r="P41" i="1"/>
  <c r="P40" i="1"/>
  <c r="P39" i="1"/>
  <c r="P38" i="1"/>
  <c r="P37" i="1"/>
  <c r="P36" i="1"/>
  <c r="P35" i="1"/>
  <c r="O33" i="1"/>
  <c r="I33" i="1" s="1"/>
  <c r="J33" i="1" s="1"/>
  <c r="P33" i="1" l="1"/>
  <c r="P105" i="1"/>
  <c r="M105" i="1"/>
  <c r="I105" i="1"/>
  <c r="H105" i="1"/>
  <c r="P104" i="1"/>
  <c r="M104" i="1"/>
  <c r="I104" i="1"/>
  <c r="H104" i="1"/>
  <c r="M30" i="1"/>
  <c r="M31" i="1"/>
  <c r="J105" i="1" l="1"/>
  <c r="J104" i="1"/>
  <c r="M100" i="1" l="1"/>
  <c r="M101" i="1"/>
  <c r="M102" i="1"/>
  <c r="M66" i="1" l="1"/>
  <c r="I66" i="1"/>
  <c r="H66" i="1"/>
  <c r="J66" i="1" l="1"/>
  <c r="K15" i="1"/>
  <c r="K14" i="1" s="1"/>
  <c r="P80" i="1" l="1"/>
  <c r="M80" i="1"/>
  <c r="I80" i="1"/>
  <c r="H80" i="1"/>
  <c r="L15" i="1"/>
  <c r="L14" i="1" s="1"/>
  <c r="J80" i="1" l="1"/>
  <c r="K98" i="1"/>
  <c r="L98" i="1" l="1"/>
  <c r="P103" i="1" l="1"/>
  <c r="M103" i="1"/>
  <c r="I103" i="1"/>
  <c r="H103" i="1"/>
  <c r="P102" i="1"/>
  <c r="I102" i="1"/>
  <c r="H102" i="1"/>
  <c r="P101" i="1"/>
  <c r="I101" i="1"/>
  <c r="H101" i="1"/>
  <c r="P100" i="1"/>
  <c r="I100" i="1"/>
  <c r="H100" i="1"/>
  <c r="O98" i="1"/>
  <c r="N98" i="1"/>
  <c r="F99" i="1"/>
  <c r="F98" i="1" s="1"/>
  <c r="E99" i="1"/>
  <c r="E98" i="1" s="1"/>
  <c r="O73" i="1"/>
  <c r="N73" i="1"/>
  <c r="K73" i="1"/>
  <c r="L73" i="1"/>
  <c r="P20" i="1"/>
  <c r="P56" i="1"/>
  <c r="P55" i="1"/>
  <c r="P54" i="1"/>
  <c r="P53" i="1"/>
  <c r="P52" i="1"/>
  <c r="P108" i="1"/>
  <c r="M108" i="1"/>
  <c r="I108" i="1"/>
  <c r="H108" i="1"/>
  <c r="F107" i="1"/>
  <c r="F106" i="1" s="1"/>
  <c r="E107" i="1"/>
  <c r="E106" i="1" s="1"/>
  <c r="O106" i="1"/>
  <c r="N106" i="1"/>
  <c r="L106" i="1"/>
  <c r="K106" i="1"/>
  <c r="M55" i="1"/>
  <c r="I55" i="1"/>
  <c r="H55" i="1"/>
  <c r="M56" i="1"/>
  <c r="I56" i="1"/>
  <c r="H56" i="1"/>
  <c r="M54" i="1"/>
  <c r="I54" i="1"/>
  <c r="H54" i="1"/>
  <c r="M53" i="1"/>
  <c r="I53" i="1"/>
  <c r="H53" i="1"/>
  <c r="M52" i="1"/>
  <c r="I52" i="1"/>
  <c r="H52" i="1"/>
  <c r="O50" i="1"/>
  <c r="N50" i="1"/>
  <c r="L50" i="1"/>
  <c r="F51" i="1" s="1"/>
  <c r="F50" i="1" s="1"/>
  <c r="F49" i="1" s="1"/>
  <c r="K50" i="1"/>
  <c r="E51" i="1" s="1"/>
  <c r="M71" i="1"/>
  <c r="M70" i="1"/>
  <c r="M69" i="1"/>
  <c r="M68" i="1"/>
  <c r="M67" i="1"/>
  <c r="P70" i="1"/>
  <c r="I70" i="1"/>
  <c r="H70" i="1"/>
  <c r="K64" i="1"/>
  <c r="L64" i="1"/>
  <c r="F65" i="1" s="1"/>
  <c r="F64" i="1" s="1"/>
  <c r="E16" i="1"/>
  <c r="E15" i="1" s="1"/>
  <c r="E14" i="1" s="1"/>
  <c r="F16" i="1"/>
  <c r="M17" i="1"/>
  <c r="M20" i="1"/>
  <c r="M19" i="1"/>
  <c r="M18" i="1"/>
  <c r="L92" i="1"/>
  <c r="L84" i="1"/>
  <c r="L58" i="1"/>
  <c r="L28" i="1"/>
  <c r="L27" i="1" s="1"/>
  <c r="K28" i="1"/>
  <c r="K27" i="1" s="1"/>
  <c r="K92" i="1"/>
  <c r="P94" i="1"/>
  <c r="M94" i="1"/>
  <c r="I94" i="1"/>
  <c r="H94" i="1"/>
  <c r="O92" i="1"/>
  <c r="N92" i="1"/>
  <c r="P82" i="1"/>
  <c r="M83" i="1"/>
  <c r="I83" i="1"/>
  <c r="H83" i="1"/>
  <c r="M82" i="1"/>
  <c r="I82" i="1"/>
  <c r="H82" i="1"/>
  <c r="P91" i="1"/>
  <c r="P90" i="1"/>
  <c r="P89" i="1"/>
  <c r="P88" i="1"/>
  <c r="P87" i="1"/>
  <c r="P86" i="1"/>
  <c r="P83" i="1"/>
  <c r="P81" i="1"/>
  <c r="P79" i="1"/>
  <c r="P78" i="1"/>
  <c r="P77" i="1"/>
  <c r="P76" i="1"/>
  <c r="P75" i="1"/>
  <c r="P71" i="1"/>
  <c r="P69" i="1"/>
  <c r="P68" i="1"/>
  <c r="P67" i="1"/>
  <c r="P63" i="1"/>
  <c r="P62" i="1"/>
  <c r="P61" i="1"/>
  <c r="P60" i="1"/>
  <c r="P32" i="1"/>
  <c r="P31" i="1"/>
  <c r="P30" i="1"/>
  <c r="P19" i="1"/>
  <c r="P18" i="1"/>
  <c r="P17" i="1"/>
  <c r="O84" i="1"/>
  <c r="O64" i="1"/>
  <c r="O58" i="1"/>
  <c r="O28" i="1"/>
  <c r="O27" i="1" s="1"/>
  <c r="O15" i="1"/>
  <c r="O14" i="1" s="1"/>
  <c r="M91" i="1"/>
  <c r="I91" i="1"/>
  <c r="H91" i="1"/>
  <c r="M90" i="1"/>
  <c r="I90" i="1"/>
  <c r="H90" i="1"/>
  <c r="M89" i="1"/>
  <c r="I89" i="1"/>
  <c r="H89" i="1"/>
  <c r="M88" i="1"/>
  <c r="I88" i="1"/>
  <c r="H88" i="1"/>
  <c r="M87" i="1"/>
  <c r="I87" i="1"/>
  <c r="H87" i="1"/>
  <c r="M86" i="1"/>
  <c r="I86" i="1"/>
  <c r="H86" i="1"/>
  <c r="N84" i="1"/>
  <c r="K84" i="1"/>
  <c r="H84" i="1" s="1"/>
  <c r="M81" i="1"/>
  <c r="I81" i="1"/>
  <c r="H81" i="1"/>
  <c r="M79" i="1"/>
  <c r="I79" i="1"/>
  <c r="H79" i="1"/>
  <c r="M78" i="1"/>
  <c r="I78" i="1"/>
  <c r="H78" i="1"/>
  <c r="M77" i="1"/>
  <c r="I77" i="1"/>
  <c r="H77" i="1"/>
  <c r="M76" i="1"/>
  <c r="I76" i="1"/>
  <c r="H76" i="1"/>
  <c r="M75" i="1"/>
  <c r="I75" i="1"/>
  <c r="H75" i="1"/>
  <c r="M32" i="1"/>
  <c r="M63" i="1"/>
  <c r="H63" i="1"/>
  <c r="I63" i="1"/>
  <c r="M62" i="1"/>
  <c r="H62" i="1"/>
  <c r="I62" i="1"/>
  <c r="M61" i="1"/>
  <c r="H61" i="1"/>
  <c r="I61" i="1"/>
  <c r="M60" i="1"/>
  <c r="H60" i="1"/>
  <c r="I60" i="1"/>
  <c r="N58" i="1"/>
  <c r="K58" i="1"/>
  <c r="N15" i="1"/>
  <c r="N14" i="1" s="1"/>
  <c r="I30" i="1"/>
  <c r="I31" i="1"/>
  <c r="I32" i="1"/>
  <c r="N64" i="1"/>
  <c r="H30" i="1"/>
  <c r="H31" i="1"/>
  <c r="H32" i="1"/>
  <c r="J32" i="1" s="1"/>
  <c r="N28" i="1"/>
  <c r="I71" i="1"/>
  <c r="I69" i="1"/>
  <c r="I68" i="1"/>
  <c r="I67" i="1"/>
  <c r="I20" i="1"/>
  <c r="I19" i="1"/>
  <c r="I18" i="1"/>
  <c r="I17" i="1"/>
  <c r="H20" i="1"/>
  <c r="H19" i="1"/>
  <c r="J19" i="1" s="1"/>
  <c r="H17" i="1"/>
  <c r="H71" i="1"/>
  <c r="H69" i="1"/>
  <c r="H68" i="1"/>
  <c r="H67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49" i="1"/>
  <c r="N72" i="1" l="1"/>
  <c r="E74" i="1"/>
  <c r="E73" i="1" s="1"/>
  <c r="K72" i="1"/>
  <c r="F74" i="1"/>
  <c r="F73" i="1" s="1"/>
  <c r="L72" i="1"/>
  <c r="L57" i="1"/>
  <c r="E59" i="1"/>
  <c r="E58" i="1" s="1"/>
  <c r="K57" i="1"/>
  <c r="N57" i="1"/>
  <c r="O57" i="1"/>
  <c r="N27" i="1"/>
  <c r="P27" i="1" s="1"/>
  <c r="P64" i="1"/>
  <c r="H64" i="1"/>
  <c r="E65" i="1"/>
  <c r="J68" i="1"/>
  <c r="I27" i="1"/>
  <c r="E29" i="1"/>
  <c r="E28" i="1" s="1"/>
  <c r="E27" i="1" s="1"/>
  <c r="F29" i="1"/>
  <c r="F28" i="1" s="1"/>
  <c r="F27" i="1" s="1"/>
  <c r="P98" i="1"/>
  <c r="O72" i="1"/>
  <c r="J100" i="1"/>
  <c r="J101" i="1"/>
  <c r="J102" i="1"/>
  <c r="J103" i="1"/>
  <c r="E93" i="1"/>
  <c r="F93" i="1"/>
  <c r="F92" i="1" s="1"/>
  <c r="H106" i="1"/>
  <c r="I84" i="1"/>
  <c r="J84" i="1" s="1"/>
  <c r="J83" i="1"/>
  <c r="P106" i="1"/>
  <c r="I64" i="1"/>
  <c r="J61" i="1"/>
  <c r="J76" i="1"/>
  <c r="J86" i="1"/>
  <c r="J82" i="1"/>
  <c r="J94" i="1"/>
  <c r="I92" i="1"/>
  <c r="H98" i="1"/>
  <c r="J62" i="1"/>
  <c r="J108" i="1"/>
  <c r="M106" i="1"/>
  <c r="M64" i="1"/>
  <c r="I73" i="1"/>
  <c r="J63" i="1"/>
  <c r="J89" i="1"/>
  <c r="J17" i="1"/>
  <c r="P28" i="1"/>
  <c r="J77" i="1"/>
  <c r="P50" i="1"/>
  <c r="M58" i="1"/>
  <c r="J71" i="1"/>
  <c r="J31" i="1"/>
  <c r="P14" i="1"/>
  <c r="J90" i="1"/>
  <c r="J70" i="1"/>
  <c r="J52" i="1"/>
  <c r="J69" i="1"/>
  <c r="H28" i="1"/>
  <c r="H15" i="1"/>
  <c r="M84" i="1"/>
  <c r="M73" i="1"/>
  <c r="J60" i="1"/>
  <c r="J78" i="1"/>
  <c r="P84" i="1"/>
  <c r="J88" i="1"/>
  <c r="P58" i="1"/>
  <c r="H73" i="1"/>
  <c r="J18" i="1"/>
  <c r="J20" i="1"/>
  <c r="J91" i="1"/>
  <c r="P15" i="1"/>
  <c r="L49" i="1"/>
  <c r="J75" i="1"/>
  <c r="G106" i="1"/>
  <c r="M92" i="1"/>
  <c r="M28" i="1"/>
  <c r="I58" i="1"/>
  <c r="J30" i="1"/>
  <c r="J81" i="1"/>
  <c r="J56" i="1"/>
  <c r="I106" i="1"/>
  <c r="M15" i="1"/>
  <c r="H92" i="1"/>
  <c r="H58" i="1"/>
  <c r="M98" i="1"/>
  <c r="J67" i="1"/>
  <c r="P73" i="1"/>
  <c r="J79" i="1"/>
  <c r="I28" i="1"/>
  <c r="P92" i="1"/>
  <c r="I50" i="1"/>
  <c r="J54" i="1"/>
  <c r="G107" i="1"/>
  <c r="J87" i="1"/>
  <c r="H50" i="1"/>
  <c r="J53" i="1"/>
  <c r="J55" i="1"/>
  <c r="E50" i="1"/>
  <c r="G51" i="1"/>
  <c r="F15" i="1"/>
  <c r="F14" i="1" s="1"/>
  <c r="G14" i="1" s="1"/>
  <c r="G16" i="1"/>
  <c r="G98" i="1"/>
  <c r="M50" i="1"/>
  <c r="G99" i="1"/>
  <c r="I15" i="1"/>
  <c r="F85" i="1"/>
  <c r="F84" i="1" s="1"/>
  <c r="O49" i="1"/>
  <c r="P49" i="1" s="1"/>
  <c r="E85" i="1"/>
  <c r="F59" i="1"/>
  <c r="I98" i="1"/>
  <c r="K49" i="1"/>
  <c r="N109" i="1" l="1"/>
  <c r="K109" i="1"/>
  <c r="L109" i="1"/>
  <c r="O109" i="1"/>
  <c r="P109" i="1" s="1"/>
  <c r="H14" i="1"/>
  <c r="F72" i="1"/>
  <c r="G73" i="1"/>
  <c r="G74" i="1"/>
  <c r="I14" i="1"/>
  <c r="H27" i="1"/>
  <c r="J64" i="1"/>
  <c r="G29" i="1"/>
  <c r="M14" i="1"/>
  <c r="G93" i="1"/>
  <c r="P72" i="1"/>
  <c r="J106" i="1"/>
  <c r="M72" i="1"/>
  <c r="E92" i="1"/>
  <c r="G92" i="1" s="1"/>
  <c r="M27" i="1"/>
  <c r="J73" i="1"/>
  <c r="J92" i="1"/>
  <c r="J98" i="1"/>
  <c r="J28" i="1"/>
  <c r="P57" i="1"/>
  <c r="J15" i="1"/>
  <c r="I72" i="1"/>
  <c r="G27" i="1"/>
  <c r="G28" i="1"/>
  <c r="J58" i="1"/>
  <c r="I49" i="1"/>
  <c r="J50" i="1"/>
  <c r="H57" i="1"/>
  <c r="M57" i="1"/>
  <c r="I57" i="1"/>
  <c r="G59" i="1"/>
  <c r="F58" i="1"/>
  <c r="F57" i="1" s="1"/>
  <c r="H49" i="1"/>
  <c r="M49" i="1"/>
  <c r="E84" i="1"/>
  <c r="E72" i="1" s="1"/>
  <c r="G85" i="1"/>
  <c r="G15" i="1"/>
  <c r="G65" i="1"/>
  <c r="E64" i="1"/>
  <c r="E57" i="1" s="1"/>
  <c r="H72" i="1"/>
  <c r="E49" i="1"/>
  <c r="G49" i="1" s="1"/>
  <c r="G50" i="1"/>
  <c r="H109" i="1" l="1"/>
  <c r="F109" i="1"/>
  <c r="J14" i="1"/>
  <c r="E109" i="1"/>
  <c r="I109" i="1"/>
  <c r="J109" i="1" s="1"/>
  <c r="M109" i="1"/>
  <c r="J72" i="1"/>
  <c r="J49" i="1"/>
  <c r="G84" i="1"/>
  <c r="G72" i="1"/>
  <c r="J27" i="1"/>
  <c r="J57" i="1"/>
  <c r="G64" i="1"/>
  <c r="G58" i="1"/>
  <c r="G109" i="1" l="1"/>
  <c r="G57" i="1"/>
  <c r="Q109" i="1" l="1"/>
</calcChain>
</file>

<file path=xl/sharedStrings.xml><?xml version="1.0" encoding="utf-8"?>
<sst xmlns="http://schemas.openxmlformats.org/spreadsheetml/2006/main" count="129" uniqueCount="61">
  <si>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</si>
  <si>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</si>
  <si>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</si>
  <si>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</si>
  <si>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</si>
  <si>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</si>
  <si>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</si>
  <si>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</si>
  <si>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</si>
  <si>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</si>
  <si>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</si>
  <si>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</si>
  <si>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</si>
  <si>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</si>
  <si>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</si>
  <si>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</si>
  <si>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</si>
  <si>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</si>
  <si>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</si>
  <si>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</si>
  <si>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</si>
  <si>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</si>
  <si>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</si>
  <si>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</si>
  <si>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</si>
  <si>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</si>
  <si>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</si>
  <si>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</si>
  <si>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</si>
  <si>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</si>
  <si>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</si>
  <si>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</si>
  <si>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</si>
  <si>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</si>
  <si>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</si>
  <si>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</si>
  <si>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</si>
  <si>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</si>
  <si>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</si>
  <si>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</si>
  <si>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</si>
  <si>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</si>
  <si>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</si>
  <si>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</si>
  <si>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</si>
  <si>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</si>
  <si>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</si>
  <si>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</si>
  <si>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</si>
  <si>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</si>
  <si>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</si>
  <si>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</si>
  <si>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</si>
  <si>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</si>
  <si>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</si>
  <si>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</si>
  <si>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</si>
  <si>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Rady Miejskiej w Nowym Dworze Mazowieckim</t>
  </si>
  <si>
    <t>z dnia 8 września 2020 r.</t>
  </si>
  <si>
    <t>Składki na Fundusz Pracy oraz Fundusz Solidarnościowy</t>
  </si>
  <si>
    <t>Załącznik nr 3 do uchwały Nr XV/ 216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</si>
</sst>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3" fontId="9" fillId="4" borderId="0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tabSelected="1" zoomScale="90" zoomScaleNormal="90" zoomScaleSheetLayoutView="100" workbookViewId="0">
      <pane xSplit="4" ySplit="7" topLeftCell="E102" activePane="bottomRight" state="frozen"/>
      <selection pane="topRight" activeCell="E1" sqref="E1"/>
      <selection pane="bottomLeft" activeCell="A12" sqref="A12"/>
      <selection pane="bottomRight" activeCell="N2" sqref="N2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1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10.710937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81" t="s">
        <v>60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1" t="s">
        <v>57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2" t="s">
        <v>58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4" t="s">
        <v>10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39"/>
      <c r="R4" s="139"/>
      <c r="S4" s="139"/>
      <c r="T4"/>
      <c r="U4"/>
    </row>
    <row r="5" spans="1:21" s="3" customFormat="1" ht="15" customHeight="1" x14ac:dyDescent="0.2">
      <c r="A5" s="185" t="s">
        <v>6</v>
      </c>
      <c r="B5" s="185" t="s">
        <v>7</v>
      </c>
      <c r="C5" s="197" t="s">
        <v>18</v>
      </c>
      <c r="D5" s="194" t="s">
        <v>11</v>
      </c>
      <c r="E5" s="200" t="s">
        <v>13</v>
      </c>
      <c r="F5" s="201"/>
      <c r="G5" s="202"/>
      <c r="H5" s="200" t="s">
        <v>12</v>
      </c>
      <c r="I5" s="201"/>
      <c r="J5" s="206"/>
      <c r="K5" s="188" t="s">
        <v>8</v>
      </c>
      <c r="L5" s="189"/>
      <c r="M5" s="189"/>
      <c r="N5" s="190"/>
      <c r="O5" s="188"/>
      <c r="P5" s="190"/>
      <c r="Q5" s="139"/>
      <c r="R5" s="139"/>
      <c r="S5" s="139"/>
      <c r="T5"/>
      <c r="U5"/>
    </row>
    <row r="6" spans="1:21" s="3" customFormat="1" ht="27" customHeight="1" x14ac:dyDescent="0.2">
      <c r="A6" s="186"/>
      <c r="B6" s="186"/>
      <c r="C6" s="198"/>
      <c r="D6" s="195"/>
      <c r="E6" s="203"/>
      <c r="F6" s="204"/>
      <c r="G6" s="205"/>
      <c r="H6" s="203"/>
      <c r="I6" s="204"/>
      <c r="J6" s="207"/>
      <c r="K6" s="191" t="s">
        <v>26</v>
      </c>
      <c r="L6" s="192"/>
      <c r="M6" s="193"/>
      <c r="N6" s="133" t="s">
        <v>14</v>
      </c>
      <c r="O6" s="208"/>
      <c r="P6" s="206"/>
      <c r="Q6" s="139"/>
      <c r="R6" s="139"/>
      <c r="S6" s="139"/>
      <c r="T6"/>
      <c r="U6"/>
    </row>
    <row r="7" spans="1:21" s="3" customFormat="1" ht="39.75" customHeight="1" x14ac:dyDescent="0.2">
      <c r="A7" s="187"/>
      <c r="B7" s="187"/>
      <c r="C7" s="199"/>
      <c r="D7" s="196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2325.56</v>
      </c>
      <c r="F9" s="17">
        <f>F10</f>
        <v>0</v>
      </c>
      <c r="G9" s="18">
        <f>SUM(E9:F9)</f>
        <v>2325.56</v>
      </c>
      <c r="H9" s="51">
        <f>H10</f>
        <v>2325.56</v>
      </c>
      <c r="I9" s="51">
        <f>L9+O9</f>
        <v>0</v>
      </c>
      <c r="J9" s="19">
        <f>SUM(H9:I9)</f>
        <v>2325.56</v>
      </c>
      <c r="K9" s="17">
        <f>K10</f>
        <v>2325.56</v>
      </c>
      <c r="L9" s="51">
        <f>L10</f>
        <v>0</v>
      </c>
      <c r="M9" s="19">
        <f>SUM(K9:L9)</f>
        <v>2325.56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2325.56</v>
      </c>
      <c r="F10" s="163">
        <f>F11</f>
        <v>0</v>
      </c>
      <c r="G10" s="24">
        <f>SUM(E10:F10)</f>
        <v>2325.56</v>
      </c>
      <c r="H10" s="25">
        <f>SUM(H12:H13)</f>
        <v>2325.56</v>
      </c>
      <c r="I10" s="53">
        <f>L10+O10</f>
        <v>0</v>
      </c>
      <c r="J10" s="26">
        <f>SUM(H10:I10)</f>
        <v>2325.56</v>
      </c>
      <c r="K10" s="164">
        <f>SUM(K12:K13)</f>
        <v>2325.56</v>
      </c>
      <c r="L10" s="25">
        <f>SUM(L12:L13)</f>
        <v>0</v>
      </c>
      <c r="M10" s="26">
        <f>SUM(K10:L10)</f>
        <v>2325.56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2325.56</v>
      </c>
      <c r="F11" s="34">
        <f>L10</f>
        <v>0</v>
      </c>
      <c r="G11" s="27">
        <f>SUM(E11:F11)</f>
        <v>2325.56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45.6</v>
      </c>
      <c r="I12" s="31">
        <f>L12</f>
        <v>0</v>
      </c>
      <c r="J12" s="55">
        <f>SUM(H12:I12)</f>
        <v>45.6</v>
      </c>
      <c r="K12" s="34">
        <v>45.6</v>
      </c>
      <c r="L12" s="31"/>
      <c r="M12" s="32">
        <f>SUM(K12:L12)</f>
        <v>45.6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2279.96</v>
      </c>
      <c r="I13" s="56">
        <f>L13</f>
        <v>0</v>
      </c>
      <c r="J13" s="63">
        <f>SUM(H13:I13)</f>
        <v>2279.96</v>
      </c>
      <c r="K13" s="46">
        <v>2279.96</v>
      </c>
      <c r="L13" s="56"/>
      <c r="M13" s="56">
        <f>SUM(K13:L13)</f>
        <v>2279.96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E15+E21</f>
        <v>383331</v>
      </c>
      <c r="F14" s="58">
        <f>F15+F21</f>
        <v>0</v>
      </c>
      <c r="G14" s="18">
        <f>SUM(E14:F14)</f>
        <v>383331</v>
      </c>
      <c r="H14" s="51">
        <f>K14+N14</f>
        <v>383331</v>
      </c>
      <c r="I14" s="51">
        <f>L14+O14</f>
        <v>0</v>
      </c>
      <c r="J14" s="19">
        <f>SUM(H14:I14)</f>
        <v>383331</v>
      </c>
      <c r="K14" s="58">
        <f>K15+K21</f>
        <v>383331</v>
      </c>
      <c r="L14" s="58">
        <f>L15+L21</f>
        <v>0</v>
      </c>
      <c r="M14" s="19">
        <f>SUM(K14:L14)</f>
        <v>383331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360776</v>
      </c>
      <c r="F15" s="23">
        <f>F16</f>
        <v>0</v>
      </c>
      <c r="G15" s="24">
        <f>SUM(E15:F15)</f>
        <v>360776</v>
      </c>
      <c r="H15" s="53">
        <f>K15+N15</f>
        <v>360776</v>
      </c>
      <c r="I15" s="53">
        <f>L15+O15</f>
        <v>0</v>
      </c>
      <c r="J15" s="23">
        <f>SUM(H15:I15)</f>
        <v>360776</v>
      </c>
      <c r="K15" s="25">
        <f>SUM(K17:K20)</f>
        <v>360776</v>
      </c>
      <c r="L15" s="25">
        <f>SUM(L17:L20)</f>
        <v>0</v>
      </c>
      <c r="M15" s="26">
        <f>SUM(K15:L15)</f>
        <v>360776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360776</v>
      </c>
      <c r="F16" s="34">
        <f>L15</f>
        <v>0</v>
      </c>
      <c r="G16" s="27">
        <f>SUM(E16:F16)</f>
        <v>360776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0" si="1">K17</f>
        <v>300240</v>
      </c>
      <c r="I17" s="31">
        <f t="shared" si="1"/>
        <v>0</v>
      </c>
      <c r="J17" s="33">
        <f t="shared" ref="J17:J28" si="2">SUM(H17:I17)</f>
        <v>300240</v>
      </c>
      <c r="K17" s="73">
        <v>300240</v>
      </c>
      <c r="L17" s="31"/>
      <c r="M17" s="33">
        <f t="shared" ref="M17:M28" si="3">SUM(K17:L17)</f>
        <v>300240</v>
      </c>
      <c r="N17" s="73"/>
      <c r="O17" s="31"/>
      <c r="P17" s="73">
        <f t="shared" ref="P17:P28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52213</v>
      </c>
      <c r="I19" s="86">
        <f t="shared" si="1"/>
        <v>0</v>
      </c>
      <c r="J19" s="69">
        <f t="shared" si="2"/>
        <v>52213</v>
      </c>
      <c r="K19" s="95">
        <v>52213</v>
      </c>
      <c r="L19" s="68"/>
      <c r="M19" s="69">
        <f t="shared" si="3"/>
        <v>52213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83" t="s">
        <v>59</v>
      </c>
      <c r="E20" s="35"/>
      <c r="F20" s="36"/>
      <c r="G20" s="37"/>
      <c r="H20" s="68">
        <f t="shared" si="1"/>
        <v>4821</v>
      </c>
      <c r="I20" s="86">
        <f t="shared" si="1"/>
        <v>0</v>
      </c>
      <c r="J20" s="125">
        <f t="shared" si="2"/>
        <v>4821</v>
      </c>
      <c r="K20" s="86">
        <v>4821</v>
      </c>
      <c r="L20" s="68"/>
      <c r="M20" s="125">
        <f t="shared" si="3"/>
        <v>4821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1" customFormat="1" ht="16.5" customHeight="1" x14ac:dyDescent="0.2">
      <c r="A21" s="20"/>
      <c r="B21" s="21">
        <v>75056</v>
      </c>
      <c r="C21" s="77"/>
      <c r="D21" s="81" t="s">
        <v>54</v>
      </c>
      <c r="E21" s="22">
        <f>SUM(E22:E22)</f>
        <v>22555</v>
      </c>
      <c r="F21" s="23">
        <f>SUM(F22:F22)</f>
        <v>0</v>
      </c>
      <c r="G21" s="24">
        <f>SUM(E21:F21)</f>
        <v>22555</v>
      </c>
      <c r="H21" s="53">
        <f>K21</f>
        <v>22555</v>
      </c>
      <c r="I21" s="23">
        <f>L21+O21</f>
        <v>0</v>
      </c>
      <c r="J21" s="23">
        <f>SUM(H21:I21)</f>
        <v>22555</v>
      </c>
      <c r="K21" s="53">
        <f>SUM(K23:K26)</f>
        <v>22555</v>
      </c>
      <c r="L21" s="53">
        <f>SUM(L23:L26)</f>
        <v>0</v>
      </c>
      <c r="M21" s="26">
        <f>SUM(K21:L21)</f>
        <v>22555</v>
      </c>
      <c r="N21" s="23">
        <f>SUM(N22:N22)</f>
        <v>0</v>
      </c>
      <c r="O21" s="53">
        <f>SUM(O23:O25)</f>
        <v>0</v>
      </c>
      <c r="P21" s="23">
        <f>SUM(N21:O21)</f>
        <v>0</v>
      </c>
      <c r="Q21" s="139"/>
      <c r="R21" s="139"/>
      <c r="S21" s="139"/>
      <c r="T21"/>
      <c r="U21"/>
    </row>
    <row r="22" spans="1:21" s="9" customFormat="1" ht="56.25" x14ac:dyDescent="0.2">
      <c r="A22" s="20"/>
      <c r="B22" s="52"/>
      <c r="C22" s="93">
        <v>2010</v>
      </c>
      <c r="D22" s="102" t="s">
        <v>30</v>
      </c>
      <c r="E22" s="60">
        <f>K21</f>
        <v>22555</v>
      </c>
      <c r="F22" s="54">
        <f>L21</f>
        <v>0</v>
      </c>
      <c r="G22" s="64">
        <f>SUM(E22:F22)</f>
        <v>22555</v>
      </c>
      <c r="H22" s="60"/>
      <c r="I22" s="61"/>
      <c r="J22" s="59"/>
      <c r="K22" s="54"/>
      <c r="L22" s="61"/>
      <c r="M22" s="54"/>
      <c r="N22" s="54"/>
      <c r="O22" s="61"/>
      <c r="P22" s="54"/>
      <c r="Q22" s="139"/>
      <c r="R22" s="139"/>
      <c r="S22" s="139"/>
      <c r="T22"/>
      <c r="U22"/>
    </row>
    <row r="23" spans="1:21" s="6" customFormat="1" ht="17.100000000000001" customHeight="1" x14ac:dyDescent="0.2">
      <c r="A23" s="20"/>
      <c r="B23" s="94"/>
      <c r="C23" s="78">
        <v>3020</v>
      </c>
      <c r="D23" s="83" t="s">
        <v>55</v>
      </c>
      <c r="E23" s="28"/>
      <c r="F23" s="29"/>
      <c r="G23" s="30"/>
      <c r="H23" s="32">
        <f t="shared" ref="H23:H25" si="5">K23</f>
        <v>18253.93</v>
      </c>
      <c r="I23" s="32">
        <f t="shared" ref="I23:I25" si="6">L23</f>
        <v>0</v>
      </c>
      <c r="J23" s="55">
        <f t="shared" ref="J23:J25" si="7">SUM(H23:I23)</f>
        <v>18253.93</v>
      </c>
      <c r="K23" s="62">
        <v>18253.93</v>
      </c>
      <c r="L23" s="38"/>
      <c r="M23" s="55">
        <f t="shared" ref="M23:M25" si="8">SUM(K23:L23)</f>
        <v>18253.93</v>
      </c>
      <c r="N23" s="62"/>
      <c r="O23" s="32"/>
      <c r="P23" s="62">
        <f t="shared" ref="P23:P26" si="9">SUM(N23:O23)</f>
        <v>0</v>
      </c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9">
        <v>4110</v>
      </c>
      <c r="D24" s="99" t="s">
        <v>17</v>
      </c>
      <c r="E24" s="35"/>
      <c r="F24" s="36"/>
      <c r="G24" s="37"/>
      <c r="H24" s="38">
        <f t="shared" si="5"/>
        <v>3137.85</v>
      </c>
      <c r="I24" s="38">
        <f t="shared" si="6"/>
        <v>0</v>
      </c>
      <c r="J24" s="39">
        <f t="shared" si="7"/>
        <v>3137.85</v>
      </c>
      <c r="K24" s="40">
        <v>3137.85</v>
      </c>
      <c r="L24" s="38"/>
      <c r="M24" s="39">
        <f t="shared" si="8"/>
        <v>3137.85</v>
      </c>
      <c r="N24" s="40"/>
      <c r="O24" s="38"/>
      <c r="P24" s="40">
        <f t="shared" si="9"/>
        <v>0</v>
      </c>
      <c r="Q24" s="139"/>
      <c r="R24" s="139"/>
      <c r="S24" s="139"/>
      <c r="T24"/>
      <c r="U24"/>
    </row>
    <row r="25" spans="1:21" s="6" customFormat="1" ht="17.25" customHeight="1" x14ac:dyDescent="0.2">
      <c r="A25" s="20"/>
      <c r="B25" s="94"/>
      <c r="C25" s="79">
        <v>4120</v>
      </c>
      <c r="D25" s="109" t="s">
        <v>59</v>
      </c>
      <c r="E25" s="35"/>
      <c r="F25" s="36"/>
      <c r="G25" s="37"/>
      <c r="H25" s="111">
        <f t="shared" si="5"/>
        <v>447.22</v>
      </c>
      <c r="I25" s="38">
        <f t="shared" si="6"/>
        <v>0</v>
      </c>
      <c r="J25" s="39">
        <f t="shared" si="7"/>
        <v>447.22</v>
      </c>
      <c r="K25" s="40">
        <v>447.22</v>
      </c>
      <c r="L25" s="38"/>
      <c r="M25" s="39">
        <f t="shared" si="8"/>
        <v>447.22</v>
      </c>
      <c r="N25" s="40"/>
      <c r="O25" s="38"/>
      <c r="P25" s="40">
        <f t="shared" si="9"/>
        <v>0</v>
      </c>
      <c r="Q25" s="139"/>
      <c r="R25" s="139"/>
      <c r="S25" s="139"/>
      <c r="T25"/>
      <c r="U25"/>
    </row>
    <row r="26" spans="1:21" s="6" customFormat="1" ht="17.100000000000001" customHeight="1" x14ac:dyDescent="0.2">
      <c r="A26" s="114"/>
      <c r="B26" s="94"/>
      <c r="C26" s="78">
        <v>4210</v>
      </c>
      <c r="D26" s="83" t="s">
        <v>20</v>
      </c>
      <c r="E26" s="35"/>
      <c r="F26" s="36"/>
      <c r="G26" s="37"/>
      <c r="H26" s="39">
        <f>K26</f>
        <v>716</v>
      </c>
      <c r="I26" s="40">
        <f>L26</f>
        <v>0</v>
      </c>
      <c r="J26" s="89">
        <f>SUM(H26:I26)</f>
        <v>716</v>
      </c>
      <c r="K26" s="46">
        <v>716</v>
      </c>
      <c r="L26" s="38"/>
      <c r="M26" s="40">
        <f>SUM(K26:L26)</f>
        <v>716</v>
      </c>
      <c r="N26" s="40"/>
      <c r="O26" s="40"/>
      <c r="P26" s="40">
        <f t="shared" si="9"/>
        <v>0</v>
      </c>
      <c r="Q26" s="139"/>
      <c r="R26" s="139"/>
      <c r="S26" s="139"/>
      <c r="T26"/>
      <c r="U26"/>
    </row>
    <row r="27" spans="1:21" s="1" customFormat="1" ht="42" customHeight="1" x14ac:dyDescent="0.2">
      <c r="A27" s="15">
        <v>751</v>
      </c>
      <c r="B27" s="48"/>
      <c r="C27" s="48"/>
      <c r="D27" s="101" t="s">
        <v>9</v>
      </c>
      <c r="E27" s="50">
        <f>E28+E33</f>
        <v>159542</v>
      </c>
      <c r="F27" s="17">
        <f>F28+F33</f>
        <v>0</v>
      </c>
      <c r="G27" s="67">
        <f>SUM(E27:F27)</f>
        <v>159542</v>
      </c>
      <c r="H27" s="51">
        <f>K27+N27</f>
        <v>159542</v>
      </c>
      <c r="I27" s="51">
        <f>L27+O27</f>
        <v>0</v>
      </c>
      <c r="J27" s="84">
        <f t="shared" si="2"/>
        <v>159542</v>
      </c>
      <c r="K27" s="17">
        <f>K28+K33</f>
        <v>159542</v>
      </c>
      <c r="L27" s="17">
        <f>L28+L33</f>
        <v>0</v>
      </c>
      <c r="M27" s="84">
        <f t="shared" si="3"/>
        <v>159542</v>
      </c>
      <c r="N27" s="17">
        <f>N28</f>
        <v>0</v>
      </c>
      <c r="O27" s="58">
        <f>O28</f>
        <v>0</v>
      </c>
      <c r="P27" s="58">
        <f t="shared" ref="P27" si="10">SUM(N27:O27)</f>
        <v>0</v>
      </c>
      <c r="Q27" s="139"/>
      <c r="R27" s="139"/>
      <c r="S27" s="139"/>
      <c r="T27"/>
      <c r="U27"/>
    </row>
    <row r="28" spans="1:21" s="1" customFormat="1" ht="28.5" customHeight="1" x14ac:dyDescent="0.2">
      <c r="A28" s="20"/>
      <c r="B28" s="52">
        <v>75101</v>
      </c>
      <c r="C28" s="77"/>
      <c r="D28" s="97" t="s">
        <v>2</v>
      </c>
      <c r="E28" s="22">
        <f>E29</f>
        <v>5523</v>
      </c>
      <c r="F28" s="23">
        <f>F29</f>
        <v>0</v>
      </c>
      <c r="G28" s="24">
        <f>SUM(E28:F28)</f>
        <v>5523</v>
      </c>
      <c r="H28" s="53">
        <f>K28+N28</f>
        <v>5523</v>
      </c>
      <c r="I28" s="53">
        <f>L28+O28</f>
        <v>0</v>
      </c>
      <c r="J28" s="26">
        <f t="shared" si="2"/>
        <v>5523</v>
      </c>
      <c r="K28" s="23">
        <f>SUM(K30:K32)</f>
        <v>5523</v>
      </c>
      <c r="L28" s="53">
        <f>SUM(L30:L32)</f>
        <v>0</v>
      </c>
      <c r="M28" s="26">
        <f t="shared" si="3"/>
        <v>5523</v>
      </c>
      <c r="N28" s="23">
        <f>SUM(N30:N32)</f>
        <v>0</v>
      </c>
      <c r="O28" s="53">
        <f>SUM(O30:O32)</f>
        <v>0</v>
      </c>
      <c r="P28" s="23">
        <f t="shared" si="4"/>
        <v>0</v>
      </c>
      <c r="Q28" s="139"/>
      <c r="R28" s="139"/>
      <c r="S28" s="139"/>
      <c r="T28"/>
      <c r="U28"/>
    </row>
    <row r="29" spans="1:21" s="9" customFormat="1" ht="56.25" x14ac:dyDescent="0.2">
      <c r="A29" s="20"/>
      <c r="B29" s="52"/>
      <c r="C29" s="93">
        <v>2010</v>
      </c>
      <c r="D29" s="102" t="s">
        <v>30</v>
      </c>
      <c r="E29" s="60">
        <f>K28</f>
        <v>5523</v>
      </c>
      <c r="F29" s="54">
        <f>L28</f>
        <v>0</v>
      </c>
      <c r="G29" s="64">
        <f>SUM(E29:F29)</f>
        <v>5523</v>
      </c>
      <c r="H29" s="61"/>
      <c r="I29" s="61"/>
      <c r="J29" s="59"/>
      <c r="K29" s="54"/>
      <c r="L29" s="61"/>
      <c r="M29" s="54"/>
      <c r="N29" s="54"/>
      <c r="O29" s="31"/>
      <c r="P29" s="54"/>
      <c r="Q29" s="139"/>
      <c r="R29" s="139"/>
      <c r="S29" s="139"/>
      <c r="T29"/>
      <c r="U29"/>
    </row>
    <row r="30" spans="1:21" s="6" customFormat="1" ht="15.75" customHeight="1" x14ac:dyDescent="0.2">
      <c r="A30" s="20"/>
      <c r="B30" s="94"/>
      <c r="C30" s="91">
        <v>4010</v>
      </c>
      <c r="D30" s="108" t="s">
        <v>15</v>
      </c>
      <c r="E30" s="28"/>
      <c r="F30" s="29"/>
      <c r="G30" s="30"/>
      <c r="H30" s="72">
        <f t="shared" ref="H30:I32" si="11">K30</f>
        <v>4615</v>
      </c>
      <c r="I30" s="34">
        <f t="shared" si="11"/>
        <v>0</v>
      </c>
      <c r="J30" s="72">
        <f t="shared" ref="J30:J32" si="12">SUM(H30:I30)</f>
        <v>4615</v>
      </c>
      <c r="K30" s="73">
        <v>4615</v>
      </c>
      <c r="L30" s="74"/>
      <c r="M30" s="74">
        <f t="shared" ref="M30:M32" si="13">SUM(K30:L30)</f>
        <v>4615</v>
      </c>
      <c r="N30" s="73"/>
      <c r="O30" s="74"/>
      <c r="P30" s="73">
        <f t="shared" ref="P30:P32" si="14">SUM(N30:O30)</f>
        <v>0</v>
      </c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78">
        <v>4110</v>
      </c>
      <c r="D31" s="83" t="s">
        <v>17</v>
      </c>
      <c r="E31" s="35"/>
      <c r="F31" s="36"/>
      <c r="G31" s="37"/>
      <c r="H31" s="55">
        <f t="shared" si="11"/>
        <v>794</v>
      </c>
      <c r="I31" s="40">
        <f t="shared" si="11"/>
        <v>0</v>
      </c>
      <c r="J31" s="55">
        <f t="shared" si="12"/>
        <v>794</v>
      </c>
      <c r="K31" s="62">
        <v>794</v>
      </c>
      <c r="L31" s="32"/>
      <c r="M31" s="32">
        <f t="shared" si="13"/>
        <v>794</v>
      </c>
      <c r="N31" s="62"/>
      <c r="O31" s="32"/>
      <c r="P31" s="62">
        <f t="shared" si="14"/>
        <v>0</v>
      </c>
      <c r="Q31" s="139"/>
      <c r="R31" s="139"/>
      <c r="S31" s="139"/>
      <c r="T31"/>
      <c r="U31"/>
    </row>
    <row r="32" spans="1:21" s="6" customFormat="1" ht="16.5" customHeight="1" x14ac:dyDescent="0.2">
      <c r="A32" s="20"/>
      <c r="B32" s="130"/>
      <c r="C32" s="92">
        <v>4120</v>
      </c>
      <c r="D32" s="109" t="s">
        <v>59</v>
      </c>
      <c r="E32" s="41"/>
      <c r="F32" s="42"/>
      <c r="G32" s="43"/>
      <c r="H32" s="63">
        <f t="shared" si="11"/>
        <v>114</v>
      </c>
      <c r="I32" s="46">
        <f t="shared" si="11"/>
        <v>0</v>
      </c>
      <c r="J32" s="134">
        <f t="shared" si="12"/>
        <v>114</v>
      </c>
      <c r="K32" s="46">
        <v>114</v>
      </c>
      <c r="L32" s="56"/>
      <c r="M32" s="46">
        <f t="shared" si="13"/>
        <v>114</v>
      </c>
      <c r="N32" s="45"/>
      <c r="O32" s="56"/>
      <c r="P32" s="46">
        <f t="shared" si="14"/>
        <v>0</v>
      </c>
      <c r="Q32" s="139"/>
      <c r="R32" s="139"/>
      <c r="S32" s="139"/>
      <c r="T32"/>
      <c r="U32"/>
    </row>
    <row r="33" spans="1:21" s="1" customFormat="1" ht="17.25" customHeight="1" x14ac:dyDescent="0.2">
      <c r="A33" s="154"/>
      <c r="B33" s="21">
        <v>75107</v>
      </c>
      <c r="C33" s="77"/>
      <c r="D33" s="159" t="s">
        <v>45</v>
      </c>
      <c r="E33" s="22">
        <f>E34</f>
        <v>154019</v>
      </c>
      <c r="F33" s="23">
        <f>F34</f>
        <v>0</v>
      </c>
      <c r="G33" s="24">
        <f>SUM(E33:F33)</f>
        <v>154019</v>
      </c>
      <c r="H33" s="53">
        <f>K33+N33</f>
        <v>154019</v>
      </c>
      <c r="I33" s="53">
        <f>L33+O33</f>
        <v>0</v>
      </c>
      <c r="J33" s="26">
        <f>SUM(H33:I33)</f>
        <v>154019</v>
      </c>
      <c r="K33" s="23">
        <f>SUM(K35:K42)</f>
        <v>154019</v>
      </c>
      <c r="L33" s="53">
        <f>SUM(L35:L42)</f>
        <v>0</v>
      </c>
      <c r="M33" s="26">
        <f>SUM(K33:L33)</f>
        <v>154019</v>
      </c>
      <c r="N33" s="23">
        <f>SUM(N35:N42)</f>
        <v>0</v>
      </c>
      <c r="O33" s="23">
        <f>SUM(O35:O42)</f>
        <v>0</v>
      </c>
      <c r="P33" s="23">
        <f>SUM(N33:O33)</f>
        <v>0</v>
      </c>
      <c r="Q33" s="139"/>
      <c r="R33" s="139"/>
      <c r="S33" s="139"/>
      <c r="T33"/>
      <c r="U33"/>
    </row>
    <row r="34" spans="1:21" s="9" customFormat="1" ht="56.25" x14ac:dyDescent="0.2">
      <c r="A34" s="154"/>
      <c r="B34" s="52"/>
      <c r="C34" s="93">
        <v>2010</v>
      </c>
      <c r="D34" s="102" t="s">
        <v>30</v>
      </c>
      <c r="E34" s="54">
        <f>K33</f>
        <v>154019</v>
      </c>
      <c r="F34" s="54">
        <f>L33</f>
        <v>0</v>
      </c>
      <c r="G34" s="64">
        <f>SUM(E34:F34)</f>
        <v>154019</v>
      </c>
      <c r="H34" s="61"/>
      <c r="I34" s="61"/>
      <c r="J34" s="59"/>
      <c r="K34" s="54"/>
      <c r="L34" s="61"/>
      <c r="M34" s="54"/>
      <c r="N34" s="54"/>
      <c r="O34" s="61"/>
      <c r="P34" s="54"/>
      <c r="Q34" s="139"/>
      <c r="R34" s="139"/>
      <c r="S34" s="139"/>
      <c r="T34"/>
      <c r="U34"/>
    </row>
    <row r="35" spans="1:21" s="6" customFormat="1" ht="17.45" customHeight="1" x14ac:dyDescent="0.2">
      <c r="A35" s="155"/>
      <c r="B35" s="156"/>
      <c r="C35" s="79">
        <v>3030</v>
      </c>
      <c r="D35" s="99" t="s">
        <v>42</v>
      </c>
      <c r="E35" s="35"/>
      <c r="F35" s="36"/>
      <c r="G35" s="37"/>
      <c r="H35" s="38">
        <f t="shared" ref="H35:I40" si="15">K35</f>
        <v>95500</v>
      </c>
      <c r="I35" s="87">
        <f t="shared" si="15"/>
        <v>0</v>
      </c>
      <c r="J35" s="39">
        <f t="shared" ref="J35:J40" si="16">SUM(H35:I35)</f>
        <v>95500</v>
      </c>
      <c r="K35" s="73">
        <v>95500</v>
      </c>
      <c r="L35" s="38"/>
      <c r="M35" s="39">
        <f t="shared" ref="M35:M40" si="17">SUM(K35:L35)</f>
        <v>95500</v>
      </c>
      <c r="N35" s="40"/>
      <c r="O35" s="32"/>
      <c r="P35" s="62">
        <f t="shared" ref="P35:P42" si="18">SUM(N35:O35)</f>
        <v>0</v>
      </c>
      <c r="Q35" s="139"/>
      <c r="R35" s="139"/>
      <c r="S35" s="139"/>
      <c r="T35"/>
      <c r="U35"/>
    </row>
    <row r="36" spans="1:21" s="6" customFormat="1" ht="15.75" customHeight="1" x14ac:dyDescent="0.2">
      <c r="A36" s="155"/>
      <c r="B36" s="156"/>
      <c r="C36" s="79">
        <v>4110</v>
      </c>
      <c r="D36" s="99" t="s">
        <v>17</v>
      </c>
      <c r="E36" s="35"/>
      <c r="F36" s="36"/>
      <c r="G36" s="37"/>
      <c r="H36" s="38">
        <f t="shared" si="15"/>
        <v>3600</v>
      </c>
      <c r="I36" s="87">
        <f t="shared" si="15"/>
        <v>0</v>
      </c>
      <c r="J36" s="39">
        <f t="shared" si="16"/>
        <v>3600</v>
      </c>
      <c r="K36" s="40">
        <v>3600</v>
      </c>
      <c r="L36" s="40"/>
      <c r="M36" s="39">
        <f t="shared" si="17"/>
        <v>3600</v>
      </c>
      <c r="N36" s="40"/>
      <c r="O36" s="38"/>
      <c r="P36" s="40">
        <f t="shared" si="18"/>
        <v>0</v>
      </c>
      <c r="Q36" s="139"/>
      <c r="R36" s="139"/>
      <c r="S36" s="139"/>
      <c r="T36"/>
      <c r="U36"/>
    </row>
    <row r="37" spans="1:21" s="6" customFormat="1" ht="16.5" customHeight="1" x14ac:dyDescent="0.2">
      <c r="A37" s="155"/>
      <c r="B37" s="156"/>
      <c r="C37" s="79">
        <v>4120</v>
      </c>
      <c r="D37" s="109" t="s">
        <v>59</v>
      </c>
      <c r="E37" s="35"/>
      <c r="F37" s="36"/>
      <c r="G37" s="37"/>
      <c r="H37" s="38">
        <f t="shared" si="15"/>
        <v>358</v>
      </c>
      <c r="I37" s="87">
        <f t="shared" si="15"/>
        <v>0</v>
      </c>
      <c r="J37" s="39">
        <f t="shared" si="16"/>
        <v>358</v>
      </c>
      <c r="K37" s="40">
        <v>358</v>
      </c>
      <c r="L37" s="40"/>
      <c r="M37" s="39">
        <f t="shared" si="17"/>
        <v>358</v>
      </c>
      <c r="N37" s="95"/>
      <c r="O37" s="38"/>
      <c r="P37" s="40">
        <f t="shared" si="18"/>
        <v>0</v>
      </c>
      <c r="Q37" s="139"/>
      <c r="R37" s="139"/>
      <c r="S37" s="139"/>
      <c r="T37"/>
      <c r="U37"/>
    </row>
    <row r="38" spans="1:21" s="6" customFormat="1" ht="15.75" customHeight="1" x14ac:dyDescent="0.2">
      <c r="A38" s="20"/>
      <c r="B38" s="156"/>
      <c r="C38" s="79">
        <v>4170</v>
      </c>
      <c r="D38" s="99" t="s">
        <v>37</v>
      </c>
      <c r="E38" s="35"/>
      <c r="F38" s="36"/>
      <c r="G38" s="37"/>
      <c r="H38" s="111">
        <f t="shared" si="15"/>
        <v>26975</v>
      </c>
      <c r="I38" s="87">
        <f t="shared" si="15"/>
        <v>0</v>
      </c>
      <c r="J38" s="39">
        <f t="shared" si="16"/>
        <v>26975</v>
      </c>
      <c r="K38" s="40">
        <v>26975</v>
      </c>
      <c r="L38" s="40"/>
      <c r="M38" s="39">
        <f t="shared" si="17"/>
        <v>26975</v>
      </c>
      <c r="N38" s="40"/>
      <c r="O38" s="38"/>
      <c r="P38" s="40">
        <f t="shared" si="18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15"/>
      <c r="C39" s="79">
        <v>4210</v>
      </c>
      <c r="D39" s="99" t="s">
        <v>20</v>
      </c>
      <c r="E39" s="35"/>
      <c r="F39" s="36"/>
      <c r="G39" s="37"/>
      <c r="H39" s="38">
        <f t="shared" si="15"/>
        <v>27036</v>
      </c>
      <c r="I39" s="87">
        <f t="shared" si="15"/>
        <v>0</v>
      </c>
      <c r="J39" s="39">
        <f t="shared" si="16"/>
        <v>27036</v>
      </c>
      <c r="K39" s="40">
        <v>27036</v>
      </c>
      <c r="L39" s="40"/>
      <c r="M39" s="39">
        <f t="shared" si="17"/>
        <v>27036</v>
      </c>
      <c r="N39" s="86"/>
      <c r="O39" s="38"/>
      <c r="P39" s="40">
        <f t="shared" si="18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4220</v>
      </c>
      <c r="D40" s="99" t="s">
        <v>43</v>
      </c>
      <c r="E40" s="35"/>
      <c r="F40" s="36"/>
      <c r="G40" s="37"/>
      <c r="H40" s="38">
        <f t="shared" si="15"/>
        <v>250</v>
      </c>
      <c r="I40" s="87">
        <f t="shared" si="15"/>
        <v>0</v>
      </c>
      <c r="J40" s="39">
        <f t="shared" si="16"/>
        <v>250</v>
      </c>
      <c r="K40" s="40">
        <v>250</v>
      </c>
      <c r="L40" s="40"/>
      <c r="M40" s="39">
        <f t="shared" si="17"/>
        <v>250</v>
      </c>
      <c r="N40" s="86"/>
      <c r="O40" s="40"/>
      <c r="P40" s="40">
        <f t="shared" si="18"/>
        <v>0</v>
      </c>
      <c r="Q40" s="139"/>
      <c r="R40" s="139"/>
      <c r="S40" s="139"/>
      <c r="T40"/>
      <c r="U40"/>
    </row>
    <row r="41" spans="1:21" s="7" customFormat="1" ht="15.75" customHeight="1" x14ac:dyDescent="0.2">
      <c r="A41" s="20"/>
      <c r="B41" s="115"/>
      <c r="C41" s="110">
        <v>4300</v>
      </c>
      <c r="D41" s="157" t="s">
        <v>22</v>
      </c>
      <c r="E41" s="35"/>
      <c r="F41" s="36"/>
      <c r="G41" s="37"/>
      <c r="H41" s="38">
        <f>K41</f>
        <v>300</v>
      </c>
      <c r="I41" s="87">
        <f>L41</f>
        <v>0</v>
      </c>
      <c r="J41" s="39">
        <f>SUM(H41:I41)</f>
        <v>300</v>
      </c>
      <c r="K41" s="40">
        <v>300</v>
      </c>
      <c r="L41" s="40"/>
      <c r="M41" s="39">
        <f>SUM(K41:L41)</f>
        <v>300</v>
      </c>
      <c r="N41" s="86"/>
      <c r="O41" s="38"/>
      <c r="P41" s="40">
        <f t="shared" si="18"/>
        <v>0</v>
      </c>
      <c r="Q41" s="139"/>
      <c r="R41" s="139"/>
      <c r="S41" s="139"/>
      <c r="T41"/>
      <c r="U41"/>
    </row>
    <row r="42" spans="1:21" s="7" customFormat="1" ht="15.75" hidden="1" customHeight="1" x14ac:dyDescent="0.2">
      <c r="A42" s="20"/>
      <c r="B42" s="115"/>
      <c r="C42" s="110">
        <v>4410</v>
      </c>
      <c r="D42" s="157" t="s">
        <v>44</v>
      </c>
      <c r="E42" s="35"/>
      <c r="F42" s="36"/>
      <c r="G42" s="37"/>
      <c r="H42" s="68">
        <f>K42</f>
        <v>0</v>
      </c>
      <c r="I42" s="158">
        <f t="shared" ref="I42" si="19">L42</f>
        <v>0</v>
      </c>
      <c r="J42" s="69">
        <f t="shared" ref="J42" si="20">SUM(H42:I42)</f>
        <v>0</v>
      </c>
      <c r="K42" s="46">
        <v>0</v>
      </c>
      <c r="L42" s="46"/>
      <c r="M42" s="69">
        <f t="shared" ref="M42" si="21">SUM(K42:L42)</f>
        <v>0</v>
      </c>
      <c r="N42" s="86"/>
      <c r="O42" s="68"/>
      <c r="P42" s="86">
        <f t="shared" si="18"/>
        <v>0</v>
      </c>
      <c r="Q42" s="139"/>
      <c r="R42" s="139"/>
      <c r="S42" s="139"/>
      <c r="T42"/>
      <c r="U42"/>
    </row>
    <row r="43" spans="1:21" s="7" customFormat="1" ht="18" customHeight="1" x14ac:dyDescent="0.2">
      <c r="A43" s="47">
        <v>801</v>
      </c>
      <c r="B43" s="48"/>
      <c r="C43" s="48"/>
      <c r="D43" s="101" t="s">
        <v>50</v>
      </c>
      <c r="E43" s="50">
        <f>E44</f>
        <v>214938</v>
      </c>
      <c r="F43" s="17">
        <f>F44</f>
        <v>75518</v>
      </c>
      <c r="G43" s="67">
        <f>SUM(E43:F43)</f>
        <v>290456</v>
      </c>
      <c r="H43" s="51">
        <f>H44</f>
        <v>214938</v>
      </c>
      <c r="I43" s="51">
        <f>L43+O43</f>
        <v>75518</v>
      </c>
      <c r="J43" s="84">
        <f>SUM(H43:I43)</f>
        <v>290456</v>
      </c>
      <c r="K43" s="17">
        <f>K44</f>
        <v>214938</v>
      </c>
      <c r="L43" s="51">
        <f>L44</f>
        <v>75518</v>
      </c>
      <c r="M43" s="84">
        <f>SUM(K43:L43)</f>
        <v>290456</v>
      </c>
      <c r="N43" s="17">
        <f>N44</f>
        <v>0</v>
      </c>
      <c r="O43" s="51">
        <f>O44</f>
        <v>0</v>
      </c>
      <c r="P43" s="17">
        <f>SUM(N43:O43)</f>
        <v>0</v>
      </c>
      <c r="Q43" s="175"/>
      <c r="R43" s="139"/>
      <c r="S43" s="139"/>
      <c r="T43"/>
      <c r="U43"/>
    </row>
    <row r="44" spans="1:21" s="7" customFormat="1" ht="41.25" customHeight="1" x14ac:dyDescent="0.2">
      <c r="A44" s="20"/>
      <c r="B44" s="52">
        <v>80153</v>
      </c>
      <c r="C44" s="77"/>
      <c r="D44" s="161" t="s">
        <v>51</v>
      </c>
      <c r="E44" s="162">
        <f>E45</f>
        <v>214938</v>
      </c>
      <c r="F44" s="163">
        <f>F45</f>
        <v>75518</v>
      </c>
      <c r="G44" s="24">
        <f>SUM(E44:F44)</f>
        <v>290456</v>
      </c>
      <c r="H44" s="53">
        <f>K44+N44</f>
        <v>214938</v>
      </c>
      <c r="I44" s="53">
        <f>L44+O44</f>
        <v>75518</v>
      </c>
      <c r="J44" s="26">
        <f>SUM(H44:I44)</f>
        <v>290456</v>
      </c>
      <c r="K44" s="164">
        <f>SUM(K46:K48)</f>
        <v>214938</v>
      </c>
      <c r="L44" s="25">
        <f>SUM(L46:L48)</f>
        <v>75518</v>
      </c>
      <c r="M44" s="26">
        <f>SUM(K44:L44)</f>
        <v>290456</v>
      </c>
      <c r="N44" s="164">
        <f>SUM(N46:N48)</f>
        <v>0</v>
      </c>
      <c r="O44" s="25">
        <f>SUM(O46:O48)</f>
        <v>0</v>
      </c>
      <c r="P44" s="23">
        <f>SUM(N44:O44)</f>
        <v>0</v>
      </c>
      <c r="Q44" s="175"/>
      <c r="R44" s="139"/>
      <c r="S44" s="139"/>
      <c r="T44"/>
      <c r="U44"/>
    </row>
    <row r="45" spans="1:21" s="7" customFormat="1" ht="56.25" x14ac:dyDescent="0.2">
      <c r="A45" s="154"/>
      <c r="B45" s="167"/>
      <c r="C45" s="93">
        <v>2010</v>
      </c>
      <c r="D45" s="102" t="s">
        <v>30</v>
      </c>
      <c r="E45" s="54">
        <f>K44</f>
        <v>214938</v>
      </c>
      <c r="F45" s="54">
        <f>L44</f>
        <v>75518</v>
      </c>
      <c r="G45" s="64">
        <f>SUM(E45:F45)</f>
        <v>290456</v>
      </c>
      <c r="H45" s="61"/>
      <c r="I45" s="61"/>
      <c r="J45" s="59"/>
      <c r="K45" s="54"/>
      <c r="L45" s="61"/>
      <c r="M45" s="54"/>
      <c r="N45" s="54"/>
      <c r="O45" s="61"/>
      <c r="P45" s="54"/>
      <c r="Q45" s="175"/>
      <c r="R45" s="139"/>
      <c r="S45" s="139"/>
      <c r="T45"/>
      <c r="U45"/>
    </row>
    <row r="46" spans="1:21" s="7" customFormat="1" ht="53.25" customHeight="1" x14ac:dyDescent="0.2">
      <c r="A46" s="154"/>
      <c r="B46" s="168"/>
      <c r="C46" s="78">
        <v>2830</v>
      </c>
      <c r="D46" s="83" t="s">
        <v>53</v>
      </c>
      <c r="E46" s="169"/>
      <c r="F46" s="170"/>
      <c r="G46" s="171"/>
      <c r="H46" s="32">
        <f t="shared" ref="H46:I48" si="22">K46</f>
        <v>7888</v>
      </c>
      <c r="I46" s="32">
        <f t="shared" si="22"/>
        <v>2526</v>
      </c>
      <c r="J46" s="55">
        <f>SUM(H46:I46)</f>
        <v>10414</v>
      </c>
      <c r="K46" s="73">
        <v>7888</v>
      </c>
      <c r="L46" s="40">
        <v>2526</v>
      </c>
      <c r="M46" s="32">
        <f>SUM(K46:L46)</f>
        <v>10414</v>
      </c>
      <c r="N46" s="62">
        <v>0</v>
      </c>
      <c r="O46" s="32"/>
      <c r="P46" s="62">
        <f>SUM(N46:O46)</f>
        <v>0</v>
      </c>
      <c r="Q46" s="175"/>
      <c r="R46" s="139"/>
      <c r="S46" s="139"/>
      <c r="T46"/>
      <c r="U46"/>
    </row>
    <row r="47" spans="1:21" s="7" customFormat="1" ht="16.5" customHeight="1" x14ac:dyDescent="0.2">
      <c r="A47" s="154"/>
      <c r="B47" s="168"/>
      <c r="C47" s="78">
        <v>4210</v>
      </c>
      <c r="D47" s="83" t="s">
        <v>20</v>
      </c>
      <c r="E47" s="169"/>
      <c r="F47" s="170"/>
      <c r="G47" s="171"/>
      <c r="H47" s="32">
        <f t="shared" si="22"/>
        <v>2049</v>
      </c>
      <c r="I47" s="32">
        <f t="shared" si="22"/>
        <v>722</v>
      </c>
      <c r="J47" s="55">
        <f>SUM(H47:I47)</f>
        <v>2771</v>
      </c>
      <c r="K47" s="62">
        <v>2049</v>
      </c>
      <c r="L47" s="40">
        <v>722</v>
      </c>
      <c r="M47" s="32">
        <f>SUM(K47:L47)</f>
        <v>2771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80">
        <v>4240</v>
      </c>
      <c r="D48" s="96" t="s">
        <v>52</v>
      </c>
      <c r="E48" s="172"/>
      <c r="F48" s="173"/>
      <c r="G48" s="174"/>
      <c r="H48" s="56">
        <f t="shared" si="22"/>
        <v>205001</v>
      </c>
      <c r="I48" s="56">
        <f t="shared" si="22"/>
        <v>72270</v>
      </c>
      <c r="J48" s="63">
        <f>SUM(H48:I48)</f>
        <v>277271</v>
      </c>
      <c r="K48" s="46">
        <v>205001</v>
      </c>
      <c r="L48" s="40">
        <v>72270</v>
      </c>
      <c r="M48" s="56">
        <f>SUM(K48:L48)</f>
        <v>277271</v>
      </c>
      <c r="N48" s="46">
        <v>0</v>
      </c>
      <c r="O48" s="56"/>
      <c r="P48" s="46">
        <f>SUM(N48:O48)</f>
        <v>0</v>
      </c>
      <c r="Q48" s="175"/>
      <c r="R48" s="139"/>
      <c r="S48" s="139"/>
      <c r="T48"/>
      <c r="U48"/>
    </row>
    <row r="49" spans="1:21" s="1" customFormat="1" ht="18" customHeight="1" x14ac:dyDescent="0.2">
      <c r="A49" s="47">
        <v>851</v>
      </c>
      <c r="B49" s="48"/>
      <c r="C49" s="48"/>
      <c r="D49" s="101" t="s">
        <v>38</v>
      </c>
      <c r="E49" s="50">
        <f>E50</f>
        <v>3600</v>
      </c>
      <c r="F49" s="17">
        <f>F50</f>
        <v>0</v>
      </c>
      <c r="G49" s="67">
        <f>SUM(E49:F49)</f>
        <v>3600</v>
      </c>
      <c r="H49" s="51">
        <f>K49+N49</f>
        <v>3600</v>
      </c>
      <c r="I49" s="51">
        <f>L49+O49</f>
        <v>0</v>
      </c>
      <c r="J49" s="84">
        <f>SUM(H49:I49)</f>
        <v>3600</v>
      </c>
      <c r="K49" s="17">
        <f>K50</f>
        <v>3600</v>
      </c>
      <c r="L49" s="51">
        <f>L50</f>
        <v>0</v>
      </c>
      <c r="M49" s="84">
        <f>SUM(K49:L49)</f>
        <v>3600</v>
      </c>
      <c r="N49" s="17">
        <f>N50</f>
        <v>0</v>
      </c>
      <c r="O49" s="51">
        <f>O50</f>
        <v>0</v>
      </c>
      <c r="P49" s="17">
        <f>SUM(N49:O49)</f>
        <v>0</v>
      </c>
      <c r="Q49" s="139"/>
      <c r="R49" s="139"/>
      <c r="S49" s="139"/>
      <c r="T49"/>
      <c r="U49"/>
    </row>
    <row r="50" spans="1:21" s="1" customFormat="1" ht="16.5" customHeight="1" x14ac:dyDescent="0.2">
      <c r="A50" s="20"/>
      <c r="B50" s="52">
        <v>85195</v>
      </c>
      <c r="C50" s="77"/>
      <c r="D50" s="97" t="s">
        <v>36</v>
      </c>
      <c r="E50" s="22">
        <f>E51</f>
        <v>3600</v>
      </c>
      <c r="F50" s="23">
        <f>F51</f>
        <v>0</v>
      </c>
      <c r="G50" s="24">
        <f>SUM(E50:F50)</f>
        <v>3600</v>
      </c>
      <c r="H50" s="53">
        <f>K50+N50</f>
        <v>3600</v>
      </c>
      <c r="I50" s="53">
        <f>L50+O50</f>
        <v>0</v>
      </c>
      <c r="J50" s="26">
        <f>SUM(H50:I50)</f>
        <v>3600</v>
      </c>
      <c r="K50" s="23">
        <f>SUM(K52:K56)</f>
        <v>3600</v>
      </c>
      <c r="L50" s="53">
        <f>SUM(L52:L56)</f>
        <v>0</v>
      </c>
      <c r="M50" s="26">
        <f>SUM(K50:L50)</f>
        <v>3600</v>
      </c>
      <c r="N50" s="23">
        <f>SUM(N52:N54)</f>
        <v>0</v>
      </c>
      <c r="O50" s="53">
        <f>SUM(O52:O54)</f>
        <v>0</v>
      </c>
      <c r="P50" s="23">
        <f>SUM(N50:O50)</f>
        <v>0</v>
      </c>
      <c r="Q50" s="139"/>
      <c r="R50" s="139"/>
      <c r="S50" s="139"/>
      <c r="T50"/>
      <c r="U50"/>
    </row>
    <row r="51" spans="1:21" s="9" customFormat="1" ht="56.25" x14ac:dyDescent="0.2">
      <c r="A51" s="20"/>
      <c r="B51" s="52"/>
      <c r="C51" s="93">
        <v>2010</v>
      </c>
      <c r="D51" s="102" t="s">
        <v>30</v>
      </c>
      <c r="E51" s="60">
        <f>K50</f>
        <v>3600</v>
      </c>
      <c r="F51" s="54">
        <f>L50</f>
        <v>0</v>
      </c>
      <c r="G51" s="64">
        <f>SUM(E51:F51)</f>
        <v>3600</v>
      </c>
      <c r="H51" s="61"/>
      <c r="I51" s="61"/>
      <c r="J51" s="59"/>
      <c r="K51" s="54"/>
      <c r="L51" s="61"/>
      <c r="M51" s="54"/>
      <c r="N51" s="54"/>
      <c r="O51" s="31"/>
      <c r="P51" s="54"/>
      <c r="Q51" s="139"/>
      <c r="R51" s="139"/>
      <c r="S51" s="139"/>
      <c r="T51"/>
      <c r="U51"/>
    </row>
    <row r="52" spans="1:21" s="6" customFormat="1" ht="16.5" customHeight="1" x14ac:dyDescent="0.2">
      <c r="A52" s="20"/>
      <c r="B52" s="94"/>
      <c r="C52" s="91">
        <v>4010</v>
      </c>
      <c r="D52" s="108" t="s">
        <v>15</v>
      </c>
      <c r="E52" s="28"/>
      <c r="F52" s="29"/>
      <c r="G52" s="30"/>
      <c r="H52" s="132">
        <f t="shared" ref="H52:I56" si="23">K52</f>
        <v>2302</v>
      </c>
      <c r="I52" s="73">
        <f t="shared" si="23"/>
        <v>0</v>
      </c>
      <c r="J52" s="72">
        <f t="shared" ref="J52:J57" si="24">SUM(H52:I52)</f>
        <v>2302</v>
      </c>
      <c r="K52" s="73">
        <v>2302</v>
      </c>
      <c r="L52" s="73"/>
      <c r="M52" s="74">
        <f t="shared" ref="M52:M57" si="25">SUM(K52:L52)</f>
        <v>2302</v>
      </c>
      <c r="N52" s="73"/>
      <c r="O52" s="73"/>
      <c r="P52" s="74">
        <f t="shared" ref="P52:P58" si="26">SUM(N52:O52)</f>
        <v>0</v>
      </c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78">
        <v>4110</v>
      </c>
      <c r="D53" s="83" t="s">
        <v>17</v>
      </c>
      <c r="E53" s="35"/>
      <c r="F53" s="36"/>
      <c r="G53" s="37"/>
      <c r="H53" s="55">
        <f t="shared" si="23"/>
        <v>402</v>
      </c>
      <c r="I53" s="40">
        <f t="shared" si="23"/>
        <v>0</v>
      </c>
      <c r="J53" s="55">
        <f t="shared" si="24"/>
        <v>402</v>
      </c>
      <c r="K53" s="62">
        <v>402</v>
      </c>
      <c r="L53" s="62"/>
      <c r="M53" s="32">
        <f t="shared" si="25"/>
        <v>402</v>
      </c>
      <c r="N53" s="62"/>
      <c r="O53" s="62"/>
      <c r="P53" s="32">
        <f t="shared" si="26"/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4120</v>
      </c>
      <c r="D54" s="109" t="s">
        <v>59</v>
      </c>
      <c r="E54" s="35"/>
      <c r="F54" s="36"/>
      <c r="G54" s="37"/>
      <c r="H54" s="39">
        <f t="shared" si="23"/>
        <v>56</v>
      </c>
      <c r="I54" s="40">
        <f t="shared" si="23"/>
        <v>0</v>
      </c>
      <c r="J54" s="89">
        <f t="shared" si="24"/>
        <v>56</v>
      </c>
      <c r="K54" s="40">
        <v>56</v>
      </c>
      <c r="L54" s="40"/>
      <c r="M54" s="40">
        <f t="shared" si="25"/>
        <v>56</v>
      </c>
      <c r="N54" s="40"/>
      <c r="O54" s="40"/>
      <c r="P54" s="40">
        <f t="shared" si="26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4210</v>
      </c>
      <c r="D55" s="83" t="s">
        <v>20</v>
      </c>
      <c r="E55" s="35"/>
      <c r="F55" s="36"/>
      <c r="G55" s="37"/>
      <c r="H55" s="39">
        <f>K55</f>
        <v>661</v>
      </c>
      <c r="I55" s="40">
        <f>L55</f>
        <v>0</v>
      </c>
      <c r="J55" s="89">
        <f>SUM(H55:I55)</f>
        <v>661</v>
      </c>
      <c r="K55" s="40">
        <v>661</v>
      </c>
      <c r="L55" s="40"/>
      <c r="M55" s="40">
        <f>SUM(K55:L55)</f>
        <v>661</v>
      </c>
      <c r="N55" s="40"/>
      <c r="O55" s="40"/>
      <c r="P55" s="40">
        <f t="shared" si="26"/>
        <v>0</v>
      </c>
      <c r="Q55" s="139"/>
      <c r="R55" s="139"/>
      <c r="S55" s="139"/>
      <c r="T55"/>
      <c r="U55"/>
    </row>
    <row r="56" spans="1:21" s="7" customFormat="1" ht="16.5" customHeight="1" x14ac:dyDescent="0.2">
      <c r="A56" s="114"/>
      <c r="B56" s="116"/>
      <c r="C56" s="80">
        <v>4300</v>
      </c>
      <c r="D56" s="96" t="s">
        <v>22</v>
      </c>
      <c r="E56" s="41"/>
      <c r="F56" s="42"/>
      <c r="G56" s="43"/>
      <c r="H56" s="56">
        <f t="shared" si="23"/>
        <v>179</v>
      </c>
      <c r="I56" s="56">
        <f t="shared" si="23"/>
        <v>0</v>
      </c>
      <c r="J56" s="63">
        <f t="shared" si="24"/>
        <v>179</v>
      </c>
      <c r="K56" s="46">
        <v>179</v>
      </c>
      <c r="L56" s="46"/>
      <c r="M56" s="63">
        <f t="shared" si="25"/>
        <v>179</v>
      </c>
      <c r="N56" s="46"/>
      <c r="O56" s="46"/>
      <c r="P56" s="46">
        <f t="shared" si="26"/>
        <v>0</v>
      </c>
      <c r="Q56" s="139"/>
      <c r="R56" s="139"/>
      <c r="S56" s="139"/>
      <c r="T56"/>
      <c r="U56"/>
    </row>
    <row r="57" spans="1:21" s="1" customFormat="1" ht="17.25" customHeight="1" x14ac:dyDescent="0.2">
      <c r="A57" s="15">
        <v>852</v>
      </c>
      <c r="B57" s="16"/>
      <c r="C57" s="16"/>
      <c r="D57" s="103" t="s">
        <v>5</v>
      </c>
      <c r="E57" s="88">
        <f>E58+E64</f>
        <v>181165</v>
      </c>
      <c r="F57" s="58">
        <f t="shared" ref="F57" si="27">F58+F64</f>
        <v>0</v>
      </c>
      <c r="G57" s="67">
        <f>SUM(E57:F57)</f>
        <v>181165</v>
      </c>
      <c r="H57" s="51">
        <f>K57+N57</f>
        <v>181165</v>
      </c>
      <c r="I57" s="51">
        <f>L57+O57</f>
        <v>0</v>
      </c>
      <c r="J57" s="19">
        <f t="shared" si="24"/>
        <v>181165</v>
      </c>
      <c r="K57" s="58">
        <f t="shared" ref="K57:L57" si="28">K58+K64</f>
        <v>181165</v>
      </c>
      <c r="L57" s="58">
        <f t="shared" si="28"/>
        <v>0</v>
      </c>
      <c r="M57" s="19">
        <f t="shared" si="25"/>
        <v>181165</v>
      </c>
      <c r="N57" s="58">
        <f>N58+N64</f>
        <v>0</v>
      </c>
      <c r="O57" s="58">
        <f>O58+O64</f>
        <v>0</v>
      </c>
      <c r="P57" s="58">
        <f t="shared" si="26"/>
        <v>0</v>
      </c>
      <c r="Q57" s="139"/>
      <c r="R57" s="139"/>
      <c r="S57" s="139"/>
      <c r="T57"/>
      <c r="U57"/>
    </row>
    <row r="58" spans="1:21" s="113" customFormat="1" ht="16.5" customHeight="1" x14ac:dyDescent="0.2">
      <c r="A58" s="20"/>
      <c r="B58" s="52">
        <v>85215</v>
      </c>
      <c r="C58" s="77"/>
      <c r="D58" s="81" t="s">
        <v>29</v>
      </c>
      <c r="E58" s="22">
        <f>E59</f>
        <v>10934.999999999998</v>
      </c>
      <c r="F58" s="23">
        <f>F59</f>
        <v>0</v>
      </c>
      <c r="G58" s="24">
        <f>SUM(E58:F58)</f>
        <v>10934.999999999998</v>
      </c>
      <c r="H58" s="53">
        <f>K58</f>
        <v>10934.999999999998</v>
      </c>
      <c r="I58" s="23">
        <f>L58+O58</f>
        <v>0</v>
      </c>
      <c r="J58" s="23">
        <f>SUM(H58:I58)</f>
        <v>10934.999999999998</v>
      </c>
      <c r="K58" s="53">
        <f>SUM(K60:K63)</f>
        <v>10934.999999999998</v>
      </c>
      <c r="L58" s="53">
        <f>SUM(L60:L63)</f>
        <v>0</v>
      </c>
      <c r="M58" s="26">
        <f>SUM(K58:L58)</f>
        <v>10934.999999999998</v>
      </c>
      <c r="N58" s="23">
        <f>N59</f>
        <v>0</v>
      </c>
      <c r="O58" s="53">
        <f>SUM(O60:O63)</f>
        <v>0</v>
      </c>
      <c r="P58" s="23">
        <f t="shared" si="26"/>
        <v>0</v>
      </c>
      <c r="Q58" s="148"/>
      <c r="R58" s="148"/>
      <c r="S58" s="148"/>
    </row>
    <row r="59" spans="1:21" s="9" customFormat="1" ht="56.25" x14ac:dyDescent="0.2">
      <c r="A59" s="20"/>
      <c r="B59" s="52"/>
      <c r="C59" s="93">
        <v>2010</v>
      </c>
      <c r="D59" s="102" t="s">
        <v>30</v>
      </c>
      <c r="E59" s="60">
        <f>K58</f>
        <v>10934.999999999998</v>
      </c>
      <c r="F59" s="54">
        <f>L58</f>
        <v>0</v>
      </c>
      <c r="G59" s="64">
        <f>SUM(E59:F59)</f>
        <v>10934.999999999998</v>
      </c>
      <c r="H59" s="61"/>
      <c r="I59" s="61"/>
      <c r="J59" s="59"/>
      <c r="K59" s="54"/>
      <c r="L59" s="61"/>
      <c r="M59" s="54"/>
      <c r="N59" s="54"/>
      <c r="O59" s="31"/>
      <c r="P59" s="54"/>
      <c r="Q59" s="148"/>
      <c r="R59" s="148"/>
      <c r="S59" s="148"/>
      <c r="T59" s="113"/>
      <c r="U59" s="113"/>
    </row>
    <row r="60" spans="1:21" s="113" customFormat="1" ht="15.75" customHeight="1" x14ac:dyDescent="0.2">
      <c r="A60" s="20"/>
      <c r="B60" s="52"/>
      <c r="C60" s="78">
        <v>3110</v>
      </c>
      <c r="D60" s="83" t="s">
        <v>19</v>
      </c>
      <c r="E60" s="35"/>
      <c r="F60" s="36"/>
      <c r="G60" s="37"/>
      <c r="H60" s="32">
        <f t="shared" ref="H60:I63" si="29">K60</f>
        <v>10720.59</v>
      </c>
      <c r="I60" s="149">
        <f t="shared" si="29"/>
        <v>0</v>
      </c>
      <c r="J60" s="55">
        <f>SUM(H60:I60)</f>
        <v>10720.59</v>
      </c>
      <c r="K60" s="73">
        <v>10720.59</v>
      </c>
      <c r="L60" s="32"/>
      <c r="M60" s="55">
        <f>SUM(K60:L60)</f>
        <v>10720.59</v>
      </c>
      <c r="N60" s="62"/>
      <c r="O60" s="73"/>
      <c r="P60" s="40">
        <f>SUM(N60:O60)</f>
        <v>0</v>
      </c>
      <c r="Q60" s="148"/>
      <c r="R60" s="148"/>
      <c r="S60" s="148"/>
    </row>
    <row r="61" spans="1:21" s="113" customFormat="1" ht="15.75" customHeight="1" x14ac:dyDescent="0.2">
      <c r="A61" s="20"/>
      <c r="B61" s="52"/>
      <c r="C61" s="79">
        <v>4010</v>
      </c>
      <c r="D61" s="109" t="s">
        <v>15</v>
      </c>
      <c r="E61" s="35"/>
      <c r="F61" s="36"/>
      <c r="G61" s="37"/>
      <c r="H61" s="38">
        <f t="shared" si="29"/>
        <v>178.73</v>
      </c>
      <c r="I61" s="87">
        <f t="shared" si="29"/>
        <v>0</v>
      </c>
      <c r="J61" s="39">
        <f>SUM(H61:I61)</f>
        <v>178.73</v>
      </c>
      <c r="K61" s="40">
        <v>178.73</v>
      </c>
      <c r="L61" s="38"/>
      <c r="M61" s="39">
        <f>SUM(K61:L61)</f>
        <v>178.73</v>
      </c>
      <c r="N61" s="40"/>
      <c r="O61" s="38"/>
      <c r="P61" s="40">
        <f>SUM(N61:O61)</f>
        <v>0</v>
      </c>
      <c r="Q61" s="148"/>
      <c r="R61" s="148"/>
      <c r="S61" s="148"/>
    </row>
    <row r="62" spans="1:21" s="113" customFormat="1" ht="15.75" customHeight="1" x14ac:dyDescent="0.2">
      <c r="A62" s="20"/>
      <c r="B62" s="52"/>
      <c r="C62" s="79">
        <v>4110</v>
      </c>
      <c r="D62" s="99" t="s">
        <v>17</v>
      </c>
      <c r="E62" s="35"/>
      <c r="F62" s="36"/>
      <c r="G62" s="37"/>
      <c r="H62" s="38">
        <f t="shared" si="29"/>
        <v>31.3</v>
      </c>
      <c r="I62" s="87">
        <f t="shared" si="29"/>
        <v>0</v>
      </c>
      <c r="J62" s="39">
        <f>SUM(H62:I62)</f>
        <v>31.3</v>
      </c>
      <c r="K62" s="40">
        <v>31.3</v>
      </c>
      <c r="L62" s="38"/>
      <c r="M62" s="39">
        <f>SUM(K62:L62)</f>
        <v>31.3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117"/>
      <c r="C63" s="80">
        <v>4120</v>
      </c>
      <c r="D63" s="109" t="s">
        <v>59</v>
      </c>
      <c r="E63" s="41"/>
      <c r="F63" s="42"/>
      <c r="G63" s="43"/>
      <c r="H63" s="56">
        <f t="shared" si="29"/>
        <v>4.38</v>
      </c>
      <c r="I63" s="150">
        <f t="shared" si="29"/>
        <v>0</v>
      </c>
      <c r="J63" s="63">
        <f>SUM(H63:I63)</f>
        <v>4.38</v>
      </c>
      <c r="K63" s="46">
        <v>4.38</v>
      </c>
      <c r="L63" s="56"/>
      <c r="M63" s="63">
        <f>SUM(K63:L63)</f>
        <v>4.38</v>
      </c>
      <c r="N63" s="45"/>
      <c r="O63" s="56"/>
      <c r="P63" s="46">
        <f>SUM(N63:O63)</f>
        <v>0</v>
      </c>
      <c r="Q63" s="148"/>
      <c r="R63" s="148"/>
      <c r="S63" s="148"/>
    </row>
    <row r="64" spans="1:21" s="1" customFormat="1" ht="27" customHeight="1" x14ac:dyDescent="0.2">
      <c r="A64" s="20"/>
      <c r="B64" s="21">
        <v>85228</v>
      </c>
      <c r="C64" s="77"/>
      <c r="D64" s="81" t="s">
        <v>4</v>
      </c>
      <c r="E64" s="22">
        <f>E65</f>
        <v>170230</v>
      </c>
      <c r="F64" s="23">
        <f>F65</f>
        <v>0</v>
      </c>
      <c r="G64" s="24">
        <f>SUM(E64:F64)</f>
        <v>170230</v>
      </c>
      <c r="H64" s="53">
        <f>K64</f>
        <v>170230</v>
      </c>
      <c r="I64" s="23">
        <f>L64+O64</f>
        <v>0</v>
      </c>
      <c r="J64" s="23">
        <f>SUM(H64:I64)</f>
        <v>170230</v>
      </c>
      <c r="K64" s="23">
        <f>SUM(K66:K71)</f>
        <v>170230</v>
      </c>
      <c r="L64" s="53">
        <f>SUM(L66:L71)</f>
        <v>0</v>
      </c>
      <c r="M64" s="26">
        <f>SUM(K64:L64)</f>
        <v>170230</v>
      </c>
      <c r="N64" s="23">
        <f>N65</f>
        <v>0</v>
      </c>
      <c r="O64" s="53">
        <f>V64</f>
        <v>0</v>
      </c>
      <c r="P64" s="23">
        <f>SUM(N64:O64)</f>
        <v>0</v>
      </c>
      <c r="Q64" s="139"/>
      <c r="R64" s="139"/>
      <c r="S64" s="139"/>
      <c r="T64"/>
      <c r="U64"/>
    </row>
    <row r="65" spans="1:21" s="9" customFormat="1" ht="56.25" x14ac:dyDescent="0.2">
      <c r="A65" s="20"/>
      <c r="B65" s="52"/>
      <c r="C65" s="93">
        <v>2010</v>
      </c>
      <c r="D65" s="102" t="s">
        <v>30</v>
      </c>
      <c r="E65" s="60">
        <f>K64</f>
        <v>170230</v>
      </c>
      <c r="F65" s="54">
        <f>L64</f>
        <v>0</v>
      </c>
      <c r="G65" s="64">
        <f>SUM(E65:F65)</f>
        <v>170230</v>
      </c>
      <c r="H65" s="61"/>
      <c r="I65" s="61"/>
      <c r="J65" s="59"/>
      <c r="K65" s="54"/>
      <c r="L65" s="61"/>
      <c r="M65" s="54"/>
      <c r="N65" s="54"/>
      <c r="O65" s="54"/>
      <c r="P65" s="54"/>
      <c r="Q65" s="139"/>
      <c r="R65" s="139"/>
      <c r="S65" s="139"/>
      <c r="T65"/>
      <c r="U65"/>
    </row>
    <row r="66" spans="1:21" s="6" customFormat="1" ht="15.75" customHeight="1" x14ac:dyDescent="0.2">
      <c r="A66" s="20"/>
      <c r="B66" s="52"/>
      <c r="C66" s="85">
        <v>4010</v>
      </c>
      <c r="D66" s="109" t="s">
        <v>15</v>
      </c>
      <c r="E66" s="35"/>
      <c r="F66" s="36"/>
      <c r="G66" s="37"/>
      <c r="H66" s="111">
        <f t="shared" ref="H66" si="30">K66</f>
        <v>122742</v>
      </c>
      <c r="I66" s="38">
        <f t="shared" ref="I66" si="31">L66</f>
        <v>0</v>
      </c>
      <c r="J66" s="39">
        <f t="shared" ref="J66" si="32">SUM(H66:I66)</f>
        <v>122742</v>
      </c>
      <c r="K66" s="40">
        <v>122742</v>
      </c>
      <c r="L66" s="38"/>
      <c r="M66" s="39">
        <f t="shared" ref="M66" si="33">SUM(K66:L66)</f>
        <v>122742</v>
      </c>
      <c r="N66" s="62"/>
      <c r="O66" s="32"/>
      <c r="P66" s="40"/>
      <c r="Q66" s="139"/>
      <c r="R66" s="139"/>
      <c r="S66" s="139"/>
      <c r="T66"/>
      <c r="U66"/>
    </row>
    <row r="67" spans="1:21" s="6" customFormat="1" ht="15.75" customHeight="1" x14ac:dyDescent="0.2">
      <c r="A67" s="20"/>
      <c r="B67" s="52"/>
      <c r="C67" s="79">
        <v>4040</v>
      </c>
      <c r="D67" s="99" t="s">
        <v>16</v>
      </c>
      <c r="E67" s="35"/>
      <c r="F67" s="36"/>
      <c r="G67" s="37"/>
      <c r="H67" s="111">
        <f t="shared" ref="H67:I71" si="34">K67</f>
        <v>8400</v>
      </c>
      <c r="I67" s="38">
        <f t="shared" si="34"/>
        <v>0</v>
      </c>
      <c r="J67" s="39">
        <f t="shared" ref="J67:J71" si="35">SUM(H67:I67)</f>
        <v>8400</v>
      </c>
      <c r="K67" s="40">
        <v>8400</v>
      </c>
      <c r="L67" s="38"/>
      <c r="M67" s="39">
        <f t="shared" ref="M67:M71" si="36">SUM(K67:L67)</f>
        <v>8400</v>
      </c>
      <c r="N67" s="40"/>
      <c r="O67" s="38"/>
      <c r="P67" s="40">
        <f t="shared" ref="P67:P71" si="37">SUM(N67:O67)</f>
        <v>0</v>
      </c>
      <c r="Q67" s="139"/>
      <c r="R67" s="139"/>
      <c r="S67" s="139"/>
      <c r="T67"/>
      <c r="U67"/>
    </row>
    <row r="68" spans="1:21" s="6" customFormat="1" ht="15.75" customHeight="1" x14ac:dyDescent="0.2">
      <c r="A68" s="20"/>
      <c r="B68" s="52"/>
      <c r="C68" s="79">
        <v>4110</v>
      </c>
      <c r="D68" s="99" t="s">
        <v>17</v>
      </c>
      <c r="E68" s="35"/>
      <c r="F68" s="36"/>
      <c r="G68" s="37"/>
      <c r="H68" s="111">
        <f t="shared" si="34"/>
        <v>21579</v>
      </c>
      <c r="I68" s="38">
        <f t="shared" si="34"/>
        <v>0</v>
      </c>
      <c r="J68" s="39">
        <f t="shared" si="35"/>
        <v>21579</v>
      </c>
      <c r="K68" s="40">
        <v>21579</v>
      </c>
      <c r="L68" s="38"/>
      <c r="M68" s="39">
        <f t="shared" si="36"/>
        <v>21579</v>
      </c>
      <c r="N68" s="40"/>
      <c r="O68" s="38"/>
      <c r="P68" s="40">
        <f t="shared" si="37"/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4120</v>
      </c>
      <c r="D69" s="109" t="s">
        <v>59</v>
      </c>
      <c r="E69" s="35"/>
      <c r="F69" s="36"/>
      <c r="G69" s="37"/>
      <c r="H69" s="111">
        <f t="shared" si="34"/>
        <v>500</v>
      </c>
      <c r="I69" s="38">
        <f t="shared" si="34"/>
        <v>0</v>
      </c>
      <c r="J69" s="39">
        <f t="shared" si="35"/>
        <v>500</v>
      </c>
      <c r="K69" s="40">
        <v>500</v>
      </c>
      <c r="L69" s="38"/>
      <c r="M69" s="39">
        <f t="shared" si="36"/>
        <v>500</v>
      </c>
      <c r="N69" s="40"/>
      <c r="O69" s="38"/>
      <c r="P69" s="40">
        <f t="shared" si="37"/>
        <v>0</v>
      </c>
      <c r="Q69" s="139"/>
      <c r="R69" s="139"/>
      <c r="S69" s="139"/>
      <c r="T69"/>
      <c r="U69"/>
    </row>
    <row r="70" spans="1:21" s="6" customFormat="1" ht="15.75" customHeight="1" x14ac:dyDescent="0.2">
      <c r="A70" s="20"/>
      <c r="B70" s="52"/>
      <c r="C70" s="79">
        <v>4170</v>
      </c>
      <c r="D70" s="109" t="s">
        <v>37</v>
      </c>
      <c r="E70" s="35"/>
      <c r="F70" s="36"/>
      <c r="G70" s="37"/>
      <c r="H70" s="32">
        <f t="shared" ref="H70:I70" si="38">K70</f>
        <v>13520</v>
      </c>
      <c r="I70" s="32">
        <f t="shared" si="38"/>
        <v>0</v>
      </c>
      <c r="J70" s="55">
        <f>SUM(H70:I70)</f>
        <v>13520</v>
      </c>
      <c r="K70" s="62">
        <v>13520</v>
      </c>
      <c r="L70" s="32"/>
      <c r="M70" s="55">
        <f>SUM(K70:L70)</f>
        <v>13520</v>
      </c>
      <c r="N70" s="40"/>
      <c r="O70" s="38"/>
      <c r="P70" s="40">
        <f>SUM(N70:O70)</f>
        <v>0</v>
      </c>
      <c r="Q70" s="139"/>
      <c r="R70" s="139"/>
      <c r="S70" s="139"/>
      <c r="T70"/>
      <c r="U70"/>
    </row>
    <row r="71" spans="1:21" s="6" customFormat="1" ht="15.75" customHeight="1" x14ac:dyDescent="0.2">
      <c r="A71" s="20"/>
      <c r="B71" s="117"/>
      <c r="C71" s="92">
        <v>4440</v>
      </c>
      <c r="D71" s="96" t="s">
        <v>21</v>
      </c>
      <c r="E71" s="41"/>
      <c r="F71" s="42"/>
      <c r="G71" s="43"/>
      <c r="H71" s="56">
        <f t="shared" si="34"/>
        <v>3489</v>
      </c>
      <c r="I71" s="56">
        <f t="shared" si="34"/>
        <v>0</v>
      </c>
      <c r="J71" s="63">
        <f t="shared" si="35"/>
        <v>3489</v>
      </c>
      <c r="K71" s="46">
        <v>3489</v>
      </c>
      <c r="L71" s="56"/>
      <c r="M71" s="63">
        <f t="shared" si="36"/>
        <v>3489</v>
      </c>
      <c r="N71" s="46"/>
      <c r="O71" s="68"/>
      <c r="P71" s="86">
        <f t="shared" si="37"/>
        <v>0</v>
      </c>
      <c r="Q71" s="139"/>
      <c r="R71" s="139"/>
      <c r="S71" s="139"/>
      <c r="T71"/>
      <c r="U71"/>
    </row>
    <row r="72" spans="1:21" s="1" customFormat="1" ht="18" customHeight="1" x14ac:dyDescent="0.2">
      <c r="A72" s="47">
        <v>855</v>
      </c>
      <c r="B72" s="48"/>
      <c r="C72" s="48"/>
      <c r="D72" s="101" t="s">
        <v>31</v>
      </c>
      <c r="E72" s="17">
        <f>E73+E84+E92+E95+E98+E106</f>
        <v>39152039</v>
      </c>
      <c r="F72" s="17">
        <f>F73+F84+F92+F95+F98+F106</f>
        <v>0</v>
      </c>
      <c r="G72" s="67">
        <f>SUM(E72:F72)</f>
        <v>39152039</v>
      </c>
      <c r="H72" s="50">
        <f>K72+N72</f>
        <v>39152039</v>
      </c>
      <c r="I72" s="51">
        <f>L72+O72</f>
        <v>0</v>
      </c>
      <c r="J72" s="84">
        <f>SUM(H72:I72)</f>
        <v>39152039</v>
      </c>
      <c r="K72" s="17">
        <f>K73+K84+K92+K95+K98+K106</f>
        <v>39152039</v>
      </c>
      <c r="L72" s="17">
        <f>L73+L84+L92+L95+L98+L106</f>
        <v>0</v>
      </c>
      <c r="M72" s="17">
        <f>SUM(K72:L72)</f>
        <v>39152039</v>
      </c>
      <c r="N72" s="17">
        <f>N73+N84+N92+N95+N98+N106</f>
        <v>0</v>
      </c>
      <c r="O72" s="17">
        <f>O73+O84+O92+O98+O106</f>
        <v>0</v>
      </c>
      <c r="P72" s="17">
        <f>SUM(N72:O72)</f>
        <v>0</v>
      </c>
      <c r="Q72" s="139"/>
      <c r="R72" s="139"/>
      <c r="S72" s="139"/>
      <c r="T72"/>
      <c r="U72"/>
    </row>
    <row r="73" spans="1:21" s="1" customFormat="1" ht="16.5" customHeight="1" x14ac:dyDescent="0.2">
      <c r="A73" s="20"/>
      <c r="B73" s="52">
        <v>85501</v>
      </c>
      <c r="C73" s="77"/>
      <c r="D73" s="81" t="s">
        <v>32</v>
      </c>
      <c r="E73" s="22">
        <f>SUM(E74:E74)</f>
        <v>29496000</v>
      </c>
      <c r="F73" s="23">
        <f>SUM(F74:F74)</f>
        <v>0</v>
      </c>
      <c r="G73" s="24">
        <f>SUM(E73:F73)</f>
        <v>29496000</v>
      </c>
      <c r="H73" s="53">
        <f>K73+N73</f>
        <v>29496000</v>
      </c>
      <c r="I73" s="53">
        <f>L73+O73</f>
        <v>0</v>
      </c>
      <c r="J73" s="23">
        <f>SUM(H73:I73)</f>
        <v>29496000</v>
      </c>
      <c r="K73" s="23">
        <f>SUM(K75:K83)</f>
        <v>29496000</v>
      </c>
      <c r="L73" s="23">
        <f>SUM(L75:L83)</f>
        <v>0</v>
      </c>
      <c r="M73" s="26">
        <f>SUM(K73:L73)</f>
        <v>29496000</v>
      </c>
      <c r="N73" s="23">
        <f>SUM(N75:N83)</f>
        <v>0</v>
      </c>
      <c r="O73" s="23">
        <f>SUM(O75:O83)</f>
        <v>0</v>
      </c>
      <c r="P73" s="23">
        <f>SUM(N73:O73)</f>
        <v>0</v>
      </c>
      <c r="Q73" s="139"/>
      <c r="R73" s="139"/>
      <c r="S73" s="139"/>
      <c r="T73"/>
      <c r="U73"/>
    </row>
    <row r="74" spans="1:21" s="9" customFormat="1" ht="76.5" customHeight="1" x14ac:dyDescent="0.2">
      <c r="A74" s="20"/>
      <c r="B74" s="52"/>
      <c r="C74" s="93">
        <v>2060</v>
      </c>
      <c r="D74" s="102" t="s">
        <v>33</v>
      </c>
      <c r="E74" s="60">
        <f>K73</f>
        <v>29496000</v>
      </c>
      <c r="F74" s="54">
        <f>L73</f>
        <v>0</v>
      </c>
      <c r="G74" s="64">
        <f>SUM(E74:F74)</f>
        <v>29496000</v>
      </c>
      <c r="H74" s="60"/>
      <c r="I74" s="61"/>
      <c r="J74" s="59"/>
      <c r="K74" s="54"/>
      <c r="L74" s="61"/>
      <c r="M74" s="54"/>
      <c r="N74" s="54"/>
      <c r="O74" s="61"/>
      <c r="P74" s="54"/>
      <c r="Q74" s="139"/>
      <c r="R74" s="139"/>
      <c r="S74" s="139"/>
      <c r="T74"/>
      <c r="U74"/>
    </row>
    <row r="75" spans="1:21" s="6" customFormat="1" ht="15.75" customHeight="1" x14ac:dyDescent="0.2">
      <c r="A75" s="20"/>
      <c r="B75" s="94"/>
      <c r="C75" s="78">
        <v>3110</v>
      </c>
      <c r="D75" s="83" t="s">
        <v>19</v>
      </c>
      <c r="E75" s="28"/>
      <c r="F75" s="29"/>
      <c r="G75" s="30"/>
      <c r="H75" s="32">
        <f t="shared" ref="H75:H81" si="39">K75</f>
        <v>29247397</v>
      </c>
      <c r="I75" s="32">
        <f t="shared" ref="I75:I81" si="40">L75</f>
        <v>0</v>
      </c>
      <c r="J75" s="55">
        <f t="shared" ref="J75:J81" si="41">SUM(H75:I75)</f>
        <v>29247397</v>
      </c>
      <c r="K75" s="62">
        <v>29247397</v>
      </c>
      <c r="L75" s="32"/>
      <c r="M75" s="55">
        <f t="shared" ref="M75:M81" si="42">SUM(K75:L75)</f>
        <v>29247397</v>
      </c>
      <c r="N75" s="62"/>
      <c r="O75" s="32"/>
      <c r="P75" s="62">
        <f t="shared" ref="P75:P83" si="43">SUM(N75:O75)</f>
        <v>0</v>
      </c>
      <c r="Q75" s="139"/>
      <c r="R75" s="139"/>
      <c r="S75" s="139"/>
      <c r="T75"/>
      <c r="U75"/>
    </row>
    <row r="76" spans="1:21" s="6" customFormat="1" ht="15.75" customHeight="1" x14ac:dyDescent="0.2">
      <c r="A76" s="20"/>
      <c r="B76" s="94"/>
      <c r="C76" s="79">
        <v>4010</v>
      </c>
      <c r="D76" s="106" t="s">
        <v>15</v>
      </c>
      <c r="E76" s="35"/>
      <c r="F76" s="36"/>
      <c r="G76" s="37"/>
      <c r="H76" s="38">
        <f t="shared" si="39"/>
        <v>177360</v>
      </c>
      <c r="I76" s="38">
        <f t="shared" si="40"/>
        <v>0</v>
      </c>
      <c r="J76" s="39">
        <f t="shared" si="41"/>
        <v>177360</v>
      </c>
      <c r="K76" s="62">
        <v>177360</v>
      </c>
      <c r="L76" s="38"/>
      <c r="M76" s="39">
        <f t="shared" si="42"/>
        <v>177360</v>
      </c>
      <c r="N76" s="62"/>
      <c r="O76" s="38"/>
      <c r="P76" s="40">
        <f t="shared" si="43"/>
        <v>0</v>
      </c>
      <c r="Q76" s="139"/>
      <c r="R76" s="139"/>
      <c r="S76" s="139"/>
      <c r="T76"/>
      <c r="U76"/>
    </row>
    <row r="77" spans="1:21" s="6" customFormat="1" ht="15.75" customHeight="1" x14ac:dyDescent="0.2">
      <c r="A77" s="20"/>
      <c r="B77" s="94"/>
      <c r="C77" s="79">
        <v>4040</v>
      </c>
      <c r="D77" s="99" t="s">
        <v>16</v>
      </c>
      <c r="E77" s="35"/>
      <c r="F77" s="36"/>
      <c r="G77" s="37"/>
      <c r="H77" s="38">
        <f t="shared" si="39"/>
        <v>15884</v>
      </c>
      <c r="I77" s="38">
        <f t="shared" si="40"/>
        <v>0</v>
      </c>
      <c r="J77" s="39">
        <f t="shared" si="41"/>
        <v>15884</v>
      </c>
      <c r="K77" s="40">
        <v>15884</v>
      </c>
      <c r="L77" s="38"/>
      <c r="M77" s="39">
        <f t="shared" si="42"/>
        <v>15884</v>
      </c>
      <c r="N77" s="40"/>
      <c r="O77" s="38"/>
      <c r="P77" s="40">
        <f t="shared" si="43"/>
        <v>0</v>
      </c>
      <c r="Q77" s="139"/>
      <c r="R77" s="139"/>
      <c r="S77" s="139"/>
      <c r="T77"/>
      <c r="U77"/>
    </row>
    <row r="78" spans="1:21" s="6" customFormat="1" ht="15.75" customHeight="1" x14ac:dyDescent="0.2">
      <c r="A78" s="20"/>
      <c r="B78" s="94"/>
      <c r="C78" s="79">
        <v>4110</v>
      </c>
      <c r="D78" s="99" t="s">
        <v>17</v>
      </c>
      <c r="E78" s="35"/>
      <c r="F78" s="36"/>
      <c r="G78" s="37"/>
      <c r="H78" s="111">
        <f t="shared" si="39"/>
        <v>33973</v>
      </c>
      <c r="I78" s="38">
        <f t="shared" si="40"/>
        <v>0</v>
      </c>
      <c r="J78" s="39">
        <f t="shared" si="41"/>
        <v>33973</v>
      </c>
      <c r="K78" s="40">
        <v>33973</v>
      </c>
      <c r="L78" s="38"/>
      <c r="M78" s="39">
        <f t="shared" si="42"/>
        <v>33973</v>
      </c>
      <c r="N78" s="40"/>
      <c r="O78" s="38"/>
      <c r="P78" s="40">
        <f t="shared" si="43"/>
        <v>0</v>
      </c>
      <c r="Q78" s="139"/>
      <c r="R78" s="139"/>
      <c r="S78" s="139"/>
      <c r="T78"/>
      <c r="U78"/>
    </row>
    <row r="79" spans="1:21" s="6" customFormat="1" ht="16.5" customHeight="1" x14ac:dyDescent="0.2">
      <c r="A79" s="20"/>
      <c r="B79" s="94"/>
      <c r="C79" s="79">
        <v>4120</v>
      </c>
      <c r="D79" s="109" t="s">
        <v>59</v>
      </c>
      <c r="E79" s="35"/>
      <c r="F79" s="36"/>
      <c r="G79" s="37"/>
      <c r="H79" s="38">
        <f t="shared" si="39"/>
        <v>4735</v>
      </c>
      <c r="I79" s="38">
        <f t="shared" si="40"/>
        <v>0</v>
      </c>
      <c r="J79" s="39">
        <f t="shared" si="41"/>
        <v>4735</v>
      </c>
      <c r="K79" s="86">
        <v>4735</v>
      </c>
      <c r="L79" s="38"/>
      <c r="M79" s="39">
        <f t="shared" si="42"/>
        <v>4735</v>
      </c>
      <c r="N79" s="86"/>
      <c r="O79" s="38"/>
      <c r="P79" s="40">
        <f t="shared" si="43"/>
        <v>0</v>
      </c>
      <c r="Q79" s="139"/>
      <c r="R79" s="139"/>
      <c r="S79" s="139"/>
      <c r="T79"/>
      <c r="U79"/>
    </row>
    <row r="80" spans="1:21" s="6" customFormat="1" ht="15.75" customHeight="1" x14ac:dyDescent="0.2">
      <c r="A80" s="20"/>
      <c r="B80" s="94"/>
      <c r="C80" s="79">
        <v>4210</v>
      </c>
      <c r="D80" s="99" t="s">
        <v>20</v>
      </c>
      <c r="E80" s="35"/>
      <c r="F80" s="36"/>
      <c r="G80" s="37"/>
      <c r="H80" s="135">
        <f>K80</f>
        <v>5000</v>
      </c>
      <c r="I80" s="40">
        <f>L80</f>
        <v>0</v>
      </c>
      <c r="J80" s="89">
        <f>SUM(H80:I80)</f>
        <v>5000</v>
      </c>
      <c r="K80" s="40">
        <v>5000</v>
      </c>
      <c r="L80" s="40"/>
      <c r="M80" s="40">
        <f>SUM(K80:L80)</f>
        <v>5000</v>
      </c>
      <c r="N80" s="40"/>
      <c r="O80" s="40"/>
      <c r="P80" s="40">
        <f t="shared" si="43"/>
        <v>0</v>
      </c>
      <c r="Q80" s="139"/>
      <c r="R80" s="139"/>
      <c r="S80" s="139"/>
      <c r="T80"/>
      <c r="U80"/>
    </row>
    <row r="81" spans="1:21" s="7" customFormat="1" ht="15.75" customHeight="1" x14ac:dyDescent="0.2">
      <c r="A81" s="20"/>
      <c r="B81" s="115"/>
      <c r="C81" s="85">
        <v>4300</v>
      </c>
      <c r="D81" s="100" t="s">
        <v>22</v>
      </c>
      <c r="E81" s="35"/>
      <c r="F81" s="36"/>
      <c r="G81" s="37"/>
      <c r="H81" s="38">
        <f t="shared" si="39"/>
        <v>5000</v>
      </c>
      <c r="I81" s="38">
        <f t="shared" si="40"/>
        <v>0</v>
      </c>
      <c r="J81" s="39">
        <f t="shared" si="41"/>
        <v>5000</v>
      </c>
      <c r="K81" s="86">
        <v>5000</v>
      </c>
      <c r="L81" s="38"/>
      <c r="M81" s="39">
        <f t="shared" si="42"/>
        <v>5000</v>
      </c>
      <c r="N81" s="86"/>
      <c r="O81" s="38"/>
      <c r="P81" s="40">
        <f t="shared" si="43"/>
        <v>0</v>
      </c>
      <c r="Q81" s="139"/>
      <c r="R81" s="139"/>
      <c r="S81" s="139"/>
      <c r="T81"/>
      <c r="U81"/>
    </row>
    <row r="82" spans="1:21" s="7" customFormat="1" ht="15.75" customHeight="1" x14ac:dyDescent="0.2">
      <c r="A82" s="20"/>
      <c r="B82" s="52"/>
      <c r="C82" s="79">
        <v>4440</v>
      </c>
      <c r="D82" s="99" t="s">
        <v>21</v>
      </c>
      <c r="E82" s="35"/>
      <c r="F82" s="36"/>
      <c r="G82" s="37"/>
      <c r="H82" s="135">
        <f>K82</f>
        <v>4651</v>
      </c>
      <c r="I82" s="40">
        <f>L82</f>
        <v>0</v>
      </c>
      <c r="J82" s="39">
        <f>SUM(H82:I82)</f>
        <v>4651</v>
      </c>
      <c r="K82" s="40">
        <v>4651</v>
      </c>
      <c r="L82" s="38"/>
      <c r="M82" s="39">
        <f>SUM(K82:L82)</f>
        <v>4651</v>
      </c>
      <c r="N82" s="40"/>
      <c r="O82" s="68"/>
      <c r="P82" s="40">
        <f t="shared" si="43"/>
        <v>0</v>
      </c>
      <c r="Q82" s="139"/>
      <c r="R82" s="139"/>
      <c r="S82" s="139"/>
      <c r="T82"/>
      <c r="U82"/>
    </row>
    <row r="83" spans="1:21" s="7" customFormat="1" ht="27.75" customHeight="1" x14ac:dyDescent="0.2">
      <c r="A83" s="20"/>
      <c r="B83" s="117"/>
      <c r="C83" s="92">
        <v>4700</v>
      </c>
      <c r="D83" s="96" t="s">
        <v>28</v>
      </c>
      <c r="E83" s="41"/>
      <c r="F83" s="42"/>
      <c r="G83" s="43"/>
      <c r="H83" s="63">
        <f>K83</f>
        <v>2000</v>
      </c>
      <c r="I83" s="46">
        <f>L83</f>
        <v>0</v>
      </c>
      <c r="J83" s="63">
        <f>SUM(H83:I83)</f>
        <v>2000</v>
      </c>
      <c r="K83" s="46">
        <v>2000</v>
      </c>
      <c r="L83" s="46"/>
      <c r="M83" s="63">
        <f>SUM(K83:L83)</f>
        <v>2000</v>
      </c>
      <c r="N83" s="46"/>
      <c r="O83" s="56"/>
      <c r="P83" s="46">
        <f t="shared" si="43"/>
        <v>0</v>
      </c>
      <c r="Q83" s="139"/>
      <c r="R83" s="139"/>
      <c r="S83" s="139"/>
      <c r="T83"/>
      <c r="U83"/>
    </row>
    <row r="84" spans="1:21" s="1" customFormat="1" ht="52.5" customHeight="1" x14ac:dyDescent="0.2">
      <c r="A84" s="20"/>
      <c r="B84" s="52">
        <v>85502</v>
      </c>
      <c r="C84" s="77"/>
      <c r="D84" s="81" t="s">
        <v>41</v>
      </c>
      <c r="E84" s="22">
        <f>SUM(E85:E85)</f>
        <v>8580000</v>
      </c>
      <c r="F84" s="23">
        <f>SUM(F85:F85)</f>
        <v>0</v>
      </c>
      <c r="G84" s="24">
        <f>SUM(E84:F84)</f>
        <v>8580000</v>
      </c>
      <c r="H84" s="53">
        <f>K84</f>
        <v>8580000</v>
      </c>
      <c r="I84" s="23">
        <f>L84+O84</f>
        <v>0</v>
      </c>
      <c r="J84" s="23">
        <f>SUM(H84:I84)</f>
        <v>8580000</v>
      </c>
      <c r="K84" s="23">
        <f>SUM(K86:K91)</f>
        <v>8580000</v>
      </c>
      <c r="L84" s="53">
        <f>SUM(L86:L91)</f>
        <v>0</v>
      </c>
      <c r="M84" s="26">
        <f>SUM(K84:L84)</f>
        <v>8580000</v>
      </c>
      <c r="N84" s="23">
        <f>SUM(N85:N85)</f>
        <v>0</v>
      </c>
      <c r="O84" s="53">
        <f>SUM(O86:O91)</f>
        <v>0</v>
      </c>
      <c r="P84" s="23">
        <f>SUM(N84:O84)</f>
        <v>0</v>
      </c>
      <c r="Q84" s="139"/>
      <c r="R84" s="139"/>
      <c r="S84" s="139"/>
      <c r="T84"/>
      <c r="U84"/>
    </row>
    <row r="85" spans="1:21" s="9" customFormat="1" ht="56.25" x14ac:dyDescent="0.2">
      <c r="A85" s="20"/>
      <c r="B85" s="52"/>
      <c r="C85" s="93">
        <v>2010</v>
      </c>
      <c r="D85" s="102" t="s">
        <v>30</v>
      </c>
      <c r="E85" s="60">
        <f>K84</f>
        <v>8580000</v>
      </c>
      <c r="F85" s="54">
        <f>L84</f>
        <v>0</v>
      </c>
      <c r="G85" s="64">
        <f>SUM(E85:F85)</f>
        <v>8580000</v>
      </c>
      <c r="H85" s="60"/>
      <c r="I85" s="61"/>
      <c r="J85" s="59"/>
      <c r="K85" s="54"/>
      <c r="L85" s="61"/>
      <c r="M85" s="54"/>
      <c r="N85" s="54"/>
      <c r="O85" s="61"/>
      <c r="P85" s="54"/>
      <c r="Q85" s="139"/>
      <c r="R85" s="139"/>
      <c r="S85" s="139"/>
      <c r="T85"/>
      <c r="U85"/>
    </row>
    <row r="86" spans="1:21" s="6" customFormat="1" ht="15.75" customHeight="1" x14ac:dyDescent="0.2">
      <c r="A86" s="20"/>
      <c r="B86" s="94"/>
      <c r="C86" s="91">
        <v>3110</v>
      </c>
      <c r="D86" s="142" t="s">
        <v>19</v>
      </c>
      <c r="E86" s="28"/>
      <c r="F86" s="29"/>
      <c r="G86" s="30"/>
      <c r="H86" s="141">
        <f t="shared" ref="H86:H91" si="44">K86</f>
        <v>7880097</v>
      </c>
      <c r="I86" s="74">
        <f t="shared" ref="I86:I91" si="45">L86</f>
        <v>0</v>
      </c>
      <c r="J86" s="72">
        <f t="shared" ref="J86:J92" si="46">SUM(H86:I86)</f>
        <v>7880097</v>
      </c>
      <c r="K86" s="73">
        <v>7880097</v>
      </c>
      <c r="L86" s="74"/>
      <c r="M86" s="72">
        <f t="shared" ref="M86:M92" si="47">SUM(K86:L86)</f>
        <v>7880097</v>
      </c>
      <c r="N86" s="73"/>
      <c r="O86" s="32"/>
      <c r="P86" s="62">
        <f t="shared" ref="P86:P92" si="48">SUM(N86:O86)</f>
        <v>0</v>
      </c>
      <c r="Q86" s="139"/>
      <c r="R86" s="139"/>
      <c r="S86" s="139"/>
      <c r="T86"/>
      <c r="U86"/>
    </row>
    <row r="87" spans="1:21" s="6" customFormat="1" ht="15.75" customHeight="1" x14ac:dyDescent="0.2">
      <c r="A87" s="20"/>
      <c r="B87" s="94"/>
      <c r="C87" s="79">
        <v>4010</v>
      </c>
      <c r="D87" s="109" t="s">
        <v>15</v>
      </c>
      <c r="E87" s="35"/>
      <c r="F87" s="36"/>
      <c r="G87" s="37"/>
      <c r="H87" s="111">
        <f t="shared" si="44"/>
        <v>184742</v>
      </c>
      <c r="I87" s="38">
        <f t="shared" si="45"/>
        <v>0</v>
      </c>
      <c r="J87" s="39">
        <f t="shared" si="46"/>
        <v>184742</v>
      </c>
      <c r="K87" s="40">
        <v>184742</v>
      </c>
      <c r="L87" s="38"/>
      <c r="M87" s="39">
        <f t="shared" si="47"/>
        <v>184742</v>
      </c>
      <c r="N87" s="40"/>
      <c r="O87" s="38"/>
      <c r="P87" s="40">
        <f t="shared" si="48"/>
        <v>0</v>
      </c>
      <c r="Q87" s="139"/>
      <c r="R87" s="139"/>
      <c r="S87" s="139"/>
      <c r="T87"/>
      <c r="U87"/>
    </row>
    <row r="88" spans="1:21" s="6" customFormat="1" ht="15.75" customHeight="1" x14ac:dyDescent="0.2">
      <c r="A88" s="20"/>
      <c r="B88" s="94"/>
      <c r="C88" s="79">
        <v>4040</v>
      </c>
      <c r="D88" s="99" t="s">
        <v>16</v>
      </c>
      <c r="E88" s="35"/>
      <c r="F88" s="36"/>
      <c r="G88" s="37"/>
      <c r="H88" s="38">
        <f t="shared" si="44"/>
        <v>17000</v>
      </c>
      <c r="I88" s="38">
        <f t="shared" si="45"/>
        <v>0</v>
      </c>
      <c r="J88" s="39">
        <f t="shared" si="46"/>
        <v>17000</v>
      </c>
      <c r="K88" s="40">
        <v>17000</v>
      </c>
      <c r="L88" s="38"/>
      <c r="M88" s="39">
        <f t="shared" si="47"/>
        <v>17000</v>
      </c>
      <c r="N88" s="40"/>
      <c r="O88" s="38"/>
      <c r="P88" s="40">
        <f t="shared" si="48"/>
        <v>0</v>
      </c>
      <c r="Q88" s="139"/>
      <c r="R88" s="139"/>
      <c r="S88" s="139"/>
      <c r="T88"/>
      <c r="U88"/>
    </row>
    <row r="89" spans="1:21" s="6" customFormat="1" ht="15.75" customHeight="1" x14ac:dyDescent="0.2">
      <c r="A89" s="20"/>
      <c r="B89" s="94"/>
      <c r="C89" s="79">
        <v>4110</v>
      </c>
      <c r="D89" s="99" t="s">
        <v>17</v>
      </c>
      <c r="E89" s="35"/>
      <c r="F89" s="36"/>
      <c r="G89" s="37"/>
      <c r="H89" s="111">
        <f t="shared" si="44"/>
        <v>485466</v>
      </c>
      <c r="I89" s="38">
        <f t="shared" si="45"/>
        <v>0</v>
      </c>
      <c r="J89" s="39">
        <f t="shared" si="46"/>
        <v>485466</v>
      </c>
      <c r="K89" s="40">
        <v>485466</v>
      </c>
      <c r="L89" s="38"/>
      <c r="M89" s="39">
        <f t="shared" si="47"/>
        <v>485466</v>
      </c>
      <c r="N89" s="40"/>
      <c r="O89" s="38"/>
      <c r="P89" s="40">
        <f t="shared" si="48"/>
        <v>0</v>
      </c>
      <c r="Q89" s="139"/>
      <c r="R89" s="139"/>
      <c r="S89" s="139"/>
      <c r="T89"/>
      <c r="U89"/>
    </row>
    <row r="90" spans="1:21" s="6" customFormat="1" ht="16.5" customHeight="1" x14ac:dyDescent="0.2">
      <c r="A90" s="20"/>
      <c r="B90" s="94"/>
      <c r="C90" s="79">
        <v>4120</v>
      </c>
      <c r="D90" s="109" t="s">
        <v>59</v>
      </c>
      <c r="E90" s="35"/>
      <c r="F90" s="36"/>
      <c r="G90" s="37"/>
      <c r="H90" s="38">
        <f t="shared" si="44"/>
        <v>4943</v>
      </c>
      <c r="I90" s="38">
        <f t="shared" si="45"/>
        <v>0</v>
      </c>
      <c r="J90" s="39">
        <f t="shared" si="46"/>
        <v>4943</v>
      </c>
      <c r="K90" s="86">
        <v>4943</v>
      </c>
      <c r="L90" s="38"/>
      <c r="M90" s="39">
        <f t="shared" si="47"/>
        <v>4943</v>
      </c>
      <c r="N90" s="86"/>
      <c r="O90" s="38"/>
      <c r="P90" s="40">
        <f t="shared" si="48"/>
        <v>0</v>
      </c>
      <c r="Q90" s="139"/>
      <c r="R90" s="139"/>
      <c r="S90" s="139"/>
      <c r="T90"/>
      <c r="U90"/>
    </row>
    <row r="91" spans="1:21" s="7" customFormat="1" ht="15.75" customHeight="1" x14ac:dyDescent="0.2">
      <c r="A91" s="20"/>
      <c r="B91" s="116"/>
      <c r="C91" s="92">
        <v>4440</v>
      </c>
      <c r="D91" s="96" t="s">
        <v>21</v>
      </c>
      <c r="E91" s="41"/>
      <c r="F91" s="42"/>
      <c r="G91" s="43"/>
      <c r="H91" s="56">
        <f t="shared" si="44"/>
        <v>7752</v>
      </c>
      <c r="I91" s="56">
        <f t="shared" si="45"/>
        <v>0</v>
      </c>
      <c r="J91" s="63">
        <f t="shared" si="46"/>
        <v>7752</v>
      </c>
      <c r="K91" s="46">
        <v>7752</v>
      </c>
      <c r="L91" s="56"/>
      <c r="M91" s="63">
        <f t="shared" si="47"/>
        <v>7752</v>
      </c>
      <c r="N91" s="46"/>
      <c r="O91" s="56"/>
      <c r="P91" s="46">
        <f t="shared" si="48"/>
        <v>0</v>
      </c>
      <c r="Q91" s="139"/>
      <c r="R91" s="139"/>
      <c r="S91" s="139"/>
      <c r="T91"/>
      <c r="U91"/>
    </row>
    <row r="92" spans="1:21" s="113" customFormat="1" ht="18" hidden="1" customHeight="1" x14ac:dyDescent="0.2">
      <c r="A92" s="20"/>
      <c r="B92" s="21">
        <v>85503</v>
      </c>
      <c r="C92" s="77"/>
      <c r="D92" s="151" t="s">
        <v>34</v>
      </c>
      <c r="E92" s="22">
        <f>E93</f>
        <v>0</v>
      </c>
      <c r="F92" s="23">
        <f>F93</f>
        <v>0</v>
      </c>
      <c r="G92" s="24">
        <f>SUM(E92:F92)</f>
        <v>0</v>
      </c>
      <c r="H92" s="53">
        <f>K92</f>
        <v>0</v>
      </c>
      <c r="I92" s="23">
        <f>L92+O92</f>
        <v>0</v>
      </c>
      <c r="J92" s="23">
        <f t="shared" si="46"/>
        <v>0</v>
      </c>
      <c r="K92" s="23">
        <f>K94</f>
        <v>0</v>
      </c>
      <c r="L92" s="23">
        <f>L94</f>
        <v>0</v>
      </c>
      <c r="M92" s="26">
        <f t="shared" si="47"/>
        <v>0</v>
      </c>
      <c r="N92" s="23">
        <f>SUM(N94:N94)</f>
        <v>0</v>
      </c>
      <c r="O92" s="23">
        <f>SUM(O94:O94)</f>
        <v>0</v>
      </c>
      <c r="P92" s="23">
        <f t="shared" si="48"/>
        <v>0</v>
      </c>
      <c r="Q92" s="148"/>
      <c r="R92" s="148"/>
      <c r="S92" s="148"/>
    </row>
    <row r="93" spans="1:21" s="9" customFormat="1" ht="64.5" hidden="1" customHeight="1" x14ac:dyDescent="0.2">
      <c r="A93" s="20"/>
      <c r="B93" s="52"/>
      <c r="C93" s="93">
        <v>2010</v>
      </c>
      <c r="D93" s="102" t="s">
        <v>30</v>
      </c>
      <c r="E93" s="152">
        <f>K92</f>
        <v>0</v>
      </c>
      <c r="F93" s="34">
        <f>L92</f>
        <v>0</v>
      </c>
      <c r="G93" s="27">
        <f>SUM(E93:F93)</f>
        <v>0</v>
      </c>
      <c r="H93" s="31"/>
      <c r="I93" s="31"/>
      <c r="J93" s="59"/>
      <c r="K93" s="34"/>
      <c r="L93" s="31"/>
      <c r="M93" s="54"/>
      <c r="N93" s="34"/>
      <c r="O93" s="31"/>
      <c r="P93" s="54"/>
      <c r="Q93" s="148"/>
      <c r="R93" s="148"/>
      <c r="S93" s="148"/>
      <c r="T93" s="113"/>
      <c r="U93" s="113"/>
    </row>
    <row r="94" spans="1:21" s="113" customFormat="1" ht="17.45" hidden="1" customHeight="1" x14ac:dyDescent="0.2">
      <c r="A94" s="20"/>
      <c r="B94" s="117"/>
      <c r="C94" s="78">
        <v>4210</v>
      </c>
      <c r="D94" s="99" t="s">
        <v>20</v>
      </c>
      <c r="E94" s="76"/>
      <c r="F94" s="34"/>
      <c r="G94" s="153"/>
      <c r="H94" s="76">
        <f>K94</f>
        <v>0</v>
      </c>
      <c r="I94" s="31">
        <f>L94</f>
        <v>0</v>
      </c>
      <c r="J94" s="33">
        <f>SUM(H94:I94)</f>
        <v>0</v>
      </c>
      <c r="K94" s="73"/>
      <c r="L94" s="73"/>
      <c r="M94" s="72">
        <f>SUM(K94:L94)</f>
        <v>0</v>
      </c>
      <c r="N94" s="73"/>
      <c r="O94" s="73"/>
      <c r="P94" s="73">
        <f>SUM(N94:O94)</f>
        <v>0</v>
      </c>
      <c r="Q94" s="148"/>
      <c r="R94" s="148"/>
      <c r="S94" s="148"/>
    </row>
    <row r="95" spans="1:21" s="113" customFormat="1" ht="16.5" customHeight="1" x14ac:dyDescent="0.2">
      <c r="A95" s="20"/>
      <c r="B95" s="21">
        <v>85503</v>
      </c>
      <c r="C95" s="77"/>
      <c r="D95" s="151" t="s">
        <v>34</v>
      </c>
      <c r="E95" s="22">
        <f>E96</f>
        <v>740</v>
      </c>
      <c r="F95" s="23">
        <f>F96</f>
        <v>0</v>
      </c>
      <c r="G95" s="24">
        <f>SUM(E95:F95)</f>
        <v>740</v>
      </c>
      <c r="H95" s="53">
        <f>K95</f>
        <v>740</v>
      </c>
      <c r="I95" s="23">
        <f>L95+O95</f>
        <v>0</v>
      </c>
      <c r="J95" s="23">
        <f t="shared" ref="J95" si="49">SUM(H95:I95)</f>
        <v>740</v>
      </c>
      <c r="K95" s="23">
        <f>K97</f>
        <v>740</v>
      </c>
      <c r="L95" s="23">
        <f>L97</f>
        <v>0</v>
      </c>
      <c r="M95" s="26">
        <f t="shared" ref="M95" si="50">SUM(K95:L95)</f>
        <v>740</v>
      </c>
      <c r="N95" s="23">
        <f>SUM(N97:N97)</f>
        <v>0</v>
      </c>
      <c r="O95" s="23">
        <f t="shared" ref="O95:P95" si="51">SUM(O97:O97)</f>
        <v>0</v>
      </c>
      <c r="P95" s="23">
        <f t="shared" si="51"/>
        <v>0</v>
      </c>
      <c r="Q95" s="148"/>
      <c r="R95" s="148"/>
      <c r="S95" s="148"/>
    </row>
    <row r="96" spans="1:21" s="113" customFormat="1" ht="56.25" x14ac:dyDescent="0.2">
      <c r="A96" s="20"/>
      <c r="B96" s="52"/>
      <c r="C96" s="93">
        <v>2010</v>
      </c>
      <c r="D96" s="102" t="s">
        <v>30</v>
      </c>
      <c r="E96" s="152">
        <f>K95</f>
        <v>740</v>
      </c>
      <c r="F96" s="34">
        <f>L95</f>
        <v>0</v>
      </c>
      <c r="G96" s="27">
        <f>SUM(E96:F96)</f>
        <v>740</v>
      </c>
      <c r="H96" s="31"/>
      <c r="I96" s="31"/>
      <c r="J96" s="59"/>
      <c r="K96" s="34"/>
      <c r="L96" s="31"/>
      <c r="M96" s="54"/>
      <c r="N96" s="34"/>
      <c r="O96" s="31"/>
      <c r="P96" s="34"/>
      <c r="Q96" s="148"/>
      <c r="R96" s="148"/>
      <c r="S96" s="148"/>
    </row>
    <row r="97" spans="1:21" s="113" customFormat="1" ht="16.5" customHeight="1" x14ac:dyDescent="0.2">
      <c r="A97" s="20"/>
      <c r="B97" s="117"/>
      <c r="C97" s="78">
        <v>4210</v>
      </c>
      <c r="D97" s="99" t="s">
        <v>20</v>
      </c>
      <c r="E97" s="76"/>
      <c r="F97" s="34"/>
      <c r="G97" s="153"/>
      <c r="H97" s="76">
        <f>K97</f>
        <v>740</v>
      </c>
      <c r="I97" s="31">
        <f>L97</f>
        <v>0</v>
      </c>
      <c r="J97" s="33">
        <f>SUM(H97:I97)</f>
        <v>740</v>
      </c>
      <c r="K97" s="73">
        <v>740</v>
      </c>
      <c r="L97" s="73"/>
      <c r="M97" s="72">
        <f>SUM(K97:L97)</f>
        <v>740</v>
      </c>
      <c r="N97" s="73"/>
      <c r="O97" s="31"/>
      <c r="P97" s="34"/>
      <c r="Q97" s="148"/>
      <c r="R97" s="148"/>
      <c r="S97" s="148"/>
    </row>
    <row r="98" spans="1:21" s="1" customFormat="1" ht="16.5" customHeight="1" x14ac:dyDescent="0.2">
      <c r="A98" s="20"/>
      <c r="B98" s="52">
        <v>85504</v>
      </c>
      <c r="C98" s="77"/>
      <c r="D98" s="81" t="s">
        <v>40</v>
      </c>
      <c r="E98" s="22">
        <f>SUM(E99:E99)</f>
        <v>1016000</v>
      </c>
      <c r="F98" s="23">
        <f>SUM(F99:F99)</f>
        <v>0</v>
      </c>
      <c r="G98" s="24">
        <f>SUM(E98:F98)</f>
        <v>1016000</v>
      </c>
      <c r="H98" s="53">
        <f>K98</f>
        <v>1016000</v>
      </c>
      <c r="I98" s="23">
        <f>L98+O98</f>
        <v>0</v>
      </c>
      <c r="J98" s="23">
        <f>SUM(H98:I98)</f>
        <v>1016000</v>
      </c>
      <c r="K98" s="23">
        <f>SUM(K100:K105)</f>
        <v>1016000</v>
      </c>
      <c r="L98" s="53">
        <f>SUM(L100:L105)</f>
        <v>0</v>
      </c>
      <c r="M98" s="26">
        <f>SUM(K98:L98)</f>
        <v>1016000</v>
      </c>
      <c r="N98" s="23">
        <f>SUM(N99:N99)</f>
        <v>0</v>
      </c>
      <c r="O98" s="53">
        <f>SUM(O100:O103)</f>
        <v>0</v>
      </c>
      <c r="P98" s="23">
        <f>SUM(N98:O98)</f>
        <v>0</v>
      </c>
      <c r="Q98" s="139"/>
      <c r="R98" s="139"/>
      <c r="S98" s="139"/>
      <c r="T98"/>
      <c r="U98"/>
    </row>
    <row r="99" spans="1:21" s="9" customFormat="1" ht="56.25" x14ac:dyDescent="0.2">
      <c r="A99" s="20"/>
      <c r="B99" s="52"/>
      <c r="C99" s="93">
        <v>2010</v>
      </c>
      <c r="D99" s="102" t="s">
        <v>30</v>
      </c>
      <c r="E99" s="60">
        <f>K98</f>
        <v>1016000</v>
      </c>
      <c r="F99" s="54">
        <f>L98</f>
        <v>0</v>
      </c>
      <c r="G99" s="64">
        <f>SUM(E99:F99)</f>
        <v>1016000</v>
      </c>
      <c r="H99" s="60"/>
      <c r="I99" s="61"/>
      <c r="J99" s="59"/>
      <c r="K99" s="54"/>
      <c r="L99" s="61"/>
      <c r="M99" s="54"/>
      <c r="N99" s="54"/>
      <c r="O99" s="61"/>
      <c r="P99" s="54"/>
      <c r="Q99" s="139"/>
      <c r="R99" s="139"/>
      <c r="S99" s="139"/>
      <c r="T99"/>
      <c r="U99"/>
    </row>
    <row r="100" spans="1:21" s="6" customFormat="1" ht="16.5" customHeight="1" x14ac:dyDescent="0.2">
      <c r="A100" s="20"/>
      <c r="B100" s="94"/>
      <c r="C100" s="78">
        <v>3110</v>
      </c>
      <c r="D100" s="83" t="s">
        <v>19</v>
      </c>
      <c r="E100" s="28"/>
      <c r="F100" s="29"/>
      <c r="G100" s="30"/>
      <c r="H100" s="32">
        <f t="shared" ref="H100:H103" si="52">K100</f>
        <v>983400</v>
      </c>
      <c r="I100" s="32">
        <f t="shared" ref="I100:I103" si="53">L100</f>
        <v>0</v>
      </c>
      <c r="J100" s="55">
        <f t="shared" ref="J100:J103" si="54">SUM(H100:I100)</f>
        <v>983400</v>
      </c>
      <c r="K100" s="62">
        <v>983400</v>
      </c>
      <c r="L100" s="32"/>
      <c r="M100" s="55">
        <f t="shared" ref="M100:M103" si="55">SUM(K100:L100)</f>
        <v>983400</v>
      </c>
      <c r="N100" s="62"/>
      <c r="O100" s="32"/>
      <c r="P100" s="62">
        <f t="shared" ref="P100:P105" si="56">SUM(N100:O100)</f>
        <v>0</v>
      </c>
      <c r="Q100" s="139"/>
      <c r="R100" s="139"/>
      <c r="S100" s="139"/>
      <c r="T100"/>
      <c r="U100"/>
    </row>
    <row r="101" spans="1:21" s="6" customFormat="1" ht="16.5" customHeight="1" x14ac:dyDescent="0.2">
      <c r="A101" s="20"/>
      <c r="B101" s="94"/>
      <c r="C101" s="79">
        <v>4010</v>
      </c>
      <c r="D101" s="106" t="s">
        <v>15</v>
      </c>
      <c r="E101" s="35"/>
      <c r="F101" s="36"/>
      <c r="G101" s="37"/>
      <c r="H101" s="38">
        <f t="shared" si="52"/>
        <v>22161</v>
      </c>
      <c r="I101" s="38">
        <f t="shared" si="53"/>
        <v>0</v>
      </c>
      <c r="J101" s="39">
        <f t="shared" si="54"/>
        <v>22161</v>
      </c>
      <c r="K101" s="62">
        <v>22161</v>
      </c>
      <c r="L101" s="38"/>
      <c r="M101" s="39">
        <f t="shared" si="55"/>
        <v>22161</v>
      </c>
      <c r="N101" s="62"/>
      <c r="O101" s="38"/>
      <c r="P101" s="40">
        <f t="shared" si="56"/>
        <v>0</v>
      </c>
      <c r="Q101" s="139"/>
      <c r="R101" s="139"/>
      <c r="S101" s="139"/>
      <c r="T101"/>
      <c r="U101"/>
    </row>
    <row r="102" spans="1:21" s="6" customFormat="1" ht="16.5" customHeight="1" x14ac:dyDescent="0.2">
      <c r="A102" s="20"/>
      <c r="B102" s="94"/>
      <c r="C102" s="79">
        <v>4110</v>
      </c>
      <c r="D102" s="99" t="s">
        <v>17</v>
      </c>
      <c r="E102" s="35"/>
      <c r="F102" s="36"/>
      <c r="G102" s="37"/>
      <c r="H102" s="38">
        <f t="shared" si="52"/>
        <v>3896</v>
      </c>
      <c r="I102" s="38">
        <f t="shared" si="53"/>
        <v>0</v>
      </c>
      <c r="J102" s="39">
        <f t="shared" si="54"/>
        <v>3896</v>
      </c>
      <c r="K102" s="40">
        <v>3896</v>
      </c>
      <c r="L102" s="38"/>
      <c r="M102" s="39">
        <f t="shared" si="55"/>
        <v>3896</v>
      </c>
      <c r="N102" s="40"/>
      <c r="O102" s="38"/>
      <c r="P102" s="40">
        <f t="shared" si="56"/>
        <v>0</v>
      </c>
      <c r="Q102" s="139"/>
      <c r="R102" s="139"/>
      <c r="S102" s="139"/>
      <c r="T102"/>
      <c r="U102"/>
    </row>
    <row r="103" spans="1:21" s="6" customFormat="1" ht="16.5" customHeight="1" x14ac:dyDescent="0.2">
      <c r="A103" s="20"/>
      <c r="B103" s="94"/>
      <c r="C103" s="79">
        <v>4120</v>
      </c>
      <c r="D103" s="109" t="s">
        <v>59</v>
      </c>
      <c r="E103" s="35"/>
      <c r="F103" s="36"/>
      <c r="G103" s="37"/>
      <c r="H103" s="111">
        <f t="shared" si="52"/>
        <v>543</v>
      </c>
      <c r="I103" s="38">
        <f t="shared" si="53"/>
        <v>0</v>
      </c>
      <c r="J103" s="39">
        <f t="shared" si="54"/>
        <v>543</v>
      </c>
      <c r="K103" s="40">
        <v>543</v>
      </c>
      <c r="L103" s="38"/>
      <c r="M103" s="39">
        <f t="shared" si="55"/>
        <v>543</v>
      </c>
      <c r="N103" s="40"/>
      <c r="O103" s="38"/>
      <c r="P103" s="40">
        <f t="shared" si="56"/>
        <v>0</v>
      </c>
      <c r="Q103" s="139"/>
      <c r="R103" s="139"/>
      <c r="S103" s="139"/>
      <c r="T103"/>
      <c r="U103"/>
    </row>
    <row r="104" spans="1:21" s="6" customFormat="1" ht="16.5" customHeight="1" x14ac:dyDescent="0.2">
      <c r="A104" s="20"/>
      <c r="B104" s="94"/>
      <c r="C104" s="78">
        <v>4210</v>
      </c>
      <c r="D104" s="83" t="s">
        <v>20</v>
      </c>
      <c r="E104" s="35"/>
      <c r="F104" s="36"/>
      <c r="G104" s="37"/>
      <c r="H104" s="39">
        <f>K104</f>
        <v>5000</v>
      </c>
      <c r="I104" s="40">
        <f>L104</f>
        <v>0</v>
      </c>
      <c r="J104" s="89">
        <f>SUM(H104:I104)</f>
        <v>5000</v>
      </c>
      <c r="K104" s="40">
        <v>5000</v>
      </c>
      <c r="L104" s="40"/>
      <c r="M104" s="40">
        <f>SUM(K104:L104)</f>
        <v>5000</v>
      </c>
      <c r="N104" s="40"/>
      <c r="O104" s="40"/>
      <c r="P104" s="40">
        <f t="shared" si="56"/>
        <v>0</v>
      </c>
      <c r="Q104" s="139"/>
      <c r="R104" s="139"/>
      <c r="S104" s="139"/>
      <c r="T104"/>
      <c r="U104"/>
    </row>
    <row r="105" spans="1:21" s="7" customFormat="1" ht="16.5" customHeight="1" x14ac:dyDescent="0.2">
      <c r="A105" s="20"/>
      <c r="B105" s="116"/>
      <c r="C105" s="92">
        <v>4300</v>
      </c>
      <c r="D105" s="96" t="s">
        <v>22</v>
      </c>
      <c r="E105" s="41"/>
      <c r="F105" s="42"/>
      <c r="G105" s="43"/>
      <c r="H105" s="56">
        <f t="shared" ref="H105" si="57">K105</f>
        <v>1000</v>
      </c>
      <c r="I105" s="56">
        <f t="shared" ref="I105" si="58">L105</f>
        <v>0</v>
      </c>
      <c r="J105" s="63">
        <f t="shared" ref="J105" si="59">SUM(H105:I105)</f>
        <v>1000</v>
      </c>
      <c r="K105" s="46">
        <v>1000</v>
      </c>
      <c r="L105" s="56"/>
      <c r="M105" s="63">
        <f t="shared" ref="M105" si="60">SUM(K105:L105)</f>
        <v>1000</v>
      </c>
      <c r="N105" s="46"/>
      <c r="O105" s="38"/>
      <c r="P105" s="40">
        <f t="shared" si="56"/>
        <v>0</v>
      </c>
      <c r="Q105" s="139"/>
      <c r="R105" s="139"/>
      <c r="S105" s="139"/>
      <c r="T105"/>
      <c r="U105"/>
    </row>
    <row r="106" spans="1:21" s="1" customFormat="1" ht="95.25" customHeight="1" x14ac:dyDescent="0.2">
      <c r="A106" s="20"/>
      <c r="B106" s="52">
        <v>85513</v>
      </c>
      <c r="C106" s="114"/>
      <c r="D106" s="176" t="s">
        <v>39</v>
      </c>
      <c r="E106" s="162">
        <f>E107</f>
        <v>59299</v>
      </c>
      <c r="F106" s="177">
        <f>F107</f>
        <v>0</v>
      </c>
      <c r="G106" s="178">
        <f>SUM(E106:F106)</f>
        <v>59299</v>
      </c>
      <c r="H106" s="179">
        <f>K106+N106</f>
        <v>59299</v>
      </c>
      <c r="I106" s="179">
        <f>L106+O106</f>
        <v>0</v>
      </c>
      <c r="J106" s="177">
        <f>SUM(H106:I106)</f>
        <v>59299</v>
      </c>
      <c r="K106" s="177">
        <f>K108</f>
        <v>59299</v>
      </c>
      <c r="L106" s="177">
        <f>L108</f>
        <v>0</v>
      </c>
      <c r="M106" s="180">
        <f>SUM(K106:L106)</f>
        <v>59299</v>
      </c>
      <c r="N106" s="177">
        <f>N107</f>
        <v>0</v>
      </c>
      <c r="O106" s="23">
        <f>O108</f>
        <v>0</v>
      </c>
      <c r="P106" s="23">
        <f>SUM(N106:O106)</f>
        <v>0</v>
      </c>
      <c r="Q106" s="139"/>
      <c r="R106" s="139"/>
      <c r="S106" s="139"/>
      <c r="T106"/>
      <c r="U106"/>
    </row>
    <row r="107" spans="1:21" s="9" customFormat="1" ht="56.25" x14ac:dyDescent="0.2">
      <c r="A107" s="20"/>
      <c r="B107" s="52"/>
      <c r="C107" s="85">
        <v>2010</v>
      </c>
      <c r="D107" s="102" t="s">
        <v>30</v>
      </c>
      <c r="E107" s="60">
        <f>K108</f>
        <v>59299</v>
      </c>
      <c r="F107" s="54">
        <f>L108</f>
        <v>0</v>
      </c>
      <c r="G107" s="64">
        <f>SUM(E107:F107)</f>
        <v>59299</v>
      </c>
      <c r="H107" s="61"/>
      <c r="I107" s="61"/>
      <c r="J107" s="59"/>
      <c r="K107" s="54"/>
      <c r="L107" s="61"/>
      <c r="M107" s="54"/>
      <c r="N107" s="54"/>
      <c r="O107" s="31"/>
      <c r="P107" s="54"/>
      <c r="Q107" s="139"/>
      <c r="R107" s="139"/>
      <c r="S107" s="139"/>
      <c r="T107"/>
      <c r="U107"/>
    </row>
    <row r="108" spans="1:21" s="6" customFormat="1" ht="15.75" customHeight="1" x14ac:dyDescent="0.2">
      <c r="A108" s="20"/>
      <c r="B108" s="117"/>
      <c r="C108" s="93">
        <v>4130</v>
      </c>
      <c r="D108" s="82" t="s">
        <v>23</v>
      </c>
      <c r="E108" s="70"/>
      <c r="F108" s="45"/>
      <c r="G108" s="65"/>
      <c r="H108" s="44">
        <f>K108</f>
        <v>59299</v>
      </c>
      <c r="I108" s="44">
        <f>L108</f>
        <v>0</v>
      </c>
      <c r="J108" s="71">
        <f>SUM(H108:I108)</f>
        <v>59299</v>
      </c>
      <c r="K108" s="45">
        <v>59299</v>
      </c>
      <c r="L108" s="44"/>
      <c r="M108" s="71">
        <f>SUM(K108:L108)</f>
        <v>59299</v>
      </c>
      <c r="N108" s="45"/>
      <c r="O108" s="54"/>
      <c r="P108" s="45">
        <f>SUM(N108:O108)</f>
        <v>0</v>
      </c>
      <c r="Q108" s="139"/>
      <c r="R108" s="139"/>
      <c r="S108" s="139"/>
      <c r="T108"/>
      <c r="U108"/>
    </row>
    <row r="109" spans="1:21" s="2" customFormat="1" ht="18" customHeight="1" x14ac:dyDescent="0.2">
      <c r="A109" s="48"/>
      <c r="B109" s="48"/>
      <c r="C109" s="49"/>
      <c r="D109" s="101" t="s">
        <v>3</v>
      </c>
      <c r="E109" s="66">
        <f>E9+E14+E27+E43+E49+E57+E72</f>
        <v>40096940.560000002</v>
      </c>
      <c r="F109" s="66">
        <f>F9+F14+F27+F43+F49+F57+F72</f>
        <v>75518</v>
      </c>
      <c r="G109" s="67">
        <f>SUM(E109:F109)</f>
        <v>40172458.560000002</v>
      </c>
      <c r="H109" s="75">
        <f>K109+N109</f>
        <v>40096940.560000002</v>
      </c>
      <c r="I109" s="66">
        <f>L109+O109</f>
        <v>75518</v>
      </c>
      <c r="J109" s="17">
        <f>SUM(H109:I109)</f>
        <v>40172458.560000002</v>
      </c>
      <c r="K109" s="66">
        <f>K9+K14+K27+K43+K49+K57+K72</f>
        <v>40096940.560000002</v>
      </c>
      <c r="L109" s="66">
        <f>L9+L14+L27+L43+L49+L57+L72</f>
        <v>75518</v>
      </c>
      <c r="M109" s="17">
        <f>SUM(K109:L109)</f>
        <v>40172458.560000002</v>
      </c>
      <c r="N109" s="66">
        <f>N9+N14+N27+N43+N49+N57+N72</f>
        <v>0</v>
      </c>
      <c r="O109" s="66">
        <f>O9+O14+O27+O43+O49+O57+O72</f>
        <v>0</v>
      </c>
      <c r="P109" s="17">
        <f>SUM(N109:O109)</f>
        <v>0</v>
      </c>
      <c r="Q109" s="140" t="b">
        <f>M109=G109</f>
        <v>1</v>
      </c>
      <c r="R109" s="139"/>
      <c r="S109" s="139"/>
      <c r="T109"/>
      <c r="U109"/>
    </row>
    <row r="110" spans="1:21" ht="9" customHeight="1" x14ac:dyDescent="0.3"/>
    <row r="111" spans="1:21" s="4" customFormat="1" ht="15.75" customHeight="1" x14ac:dyDescent="0.3">
      <c r="A111" s="5"/>
      <c r="B111" s="5"/>
      <c r="C111" s="137"/>
      <c r="D111" s="105"/>
      <c r="E111" s="120"/>
      <c r="F111" s="121"/>
      <c r="G111" s="120"/>
      <c r="H111" s="8"/>
      <c r="I111" s="8"/>
      <c r="J111" s="8"/>
      <c r="K111" s="8"/>
      <c r="L111" s="8"/>
      <c r="M111" s="8"/>
      <c r="N111" s="138"/>
      <c r="O111" s="8"/>
      <c r="P111" s="8"/>
      <c r="Q111" s="139"/>
      <c r="R111" s="139"/>
      <c r="S111" s="139"/>
      <c r="T111"/>
      <c r="U111"/>
    </row>
    <row r="112" spans="1:21" x14ac:dyDescent="0.3">
      <c r="E112" s="120"/>
      <c r="F112" s="121"/>
      <c r="G112" s="120"/>
      <c r="H112" s="122"/>
      <c r="I112" s="122"/>
      <c r="J112" s="122"/>
      <c r="K112" s="122"/>
      <c r="L112" s="122"/>
      <c r="M112" s="122"/>
      <c r="O112" s="122"/>
      <c r="P112" s="122"/>
    </row>
    <row r="113" spans="5:11" x14ac:dyDescent="0.3">
      <c r="E113" s="120"/>
      <c r="F113" s="121"/>
      <c r="G113" s="120"/>
    </row>
    <row r="114" spans="5:11" x14ac:dyDescent="0.3">
      <c r="F114" s="123"/>
    </row>
    <row r="115" spans="5:11" x14ac:dyDescent="0.3">
      <c r="F115" s="123"/>
      <c r="K115" s="119" t="s">
        <v>56</v>
      </c>
    </row>
    <row r="116" spans="5:11" x14ac:dyDescent="0.3">
      <c r="F116" s="124"/>
    </row>
    <row r="117" spans="5:11" x14ac:dyDescent="0.3">
      <c r="F117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8" bottom="0.79" header="0.33" footer="0.5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2020-09-09T06:17:52Z</cp:lastPrinted>
  <dcterms:created xsi:type="dcterms:W3CDTF">2000-11-02T16:06:22Z</dcterms:created>
  <dcterms:modified xsi:type="dcterms:W3CDTF">2020-09-09T06:17:58Z</dcterms:modified>
</cp:coreProperties>
</file>