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V_334_16IX2021_ZM_BUDZET 2021\"/>
    </mc:Choice>
  </mc:AlternateContent>
  <xr:revisionPtr revIDLastSave="0" documentId="13_ncr:1_{9A00B9D7-6FB9-4EDC-8012-03476BAE8F49}" xr6:coauthVersionLast="47" xr6:coauthVersionMax="47" xr10:uidLastSave="{00000000-0000-0000-0000-000000000000}"/>
  <bookViews>
    <workbookView xWindow="45" yWindow="0" windowWidth="28650" windowHeight="15600" xr2:uid="{00000000-000D-0000-FFFF-FFFF00000000}"/>
  </bookViews>
  <sheets>
    <sheet name=" ZAD.ZL" sheetId="1" r:id="rId1"/>
  </sheets>
  <definedNames>
    <definedName name="_xlnm.Print_Area" localSheetId="0">' ZAD.ZL'!$A$1:$P$93</definedName>
    <definedName name="_xlnm.Print_Titles" localSheetId="0">' ZAD.ZL'!$5:$8</definedName>
  </definedNames>
  <calcPr calcId="191029"/>
</workbook>
</file>

<file path=xl/calcChain.xml><?xml version="1.0" encoding="utf-8"?>
<calcChain xmlns="http://schemas.openxmlformats.org/spreadsheetml/2006/main">
  <c r="L90" i="1" l="1"/>
  <c r="M33" i="1" l="1"/>
  <c r="H19" i="1"/>
  <c r="P35" i="1" l="1"/>
  <c r="M35" i="1"/>
  <c r="I35" i="1"/>
  <c r="H35" i="1"/>
  <c r="P34" i="1"/>
  <c r="M34" i="1"/>
  <c r="I34" i="1"/>
  <c r="H34" i="1"/>
  <c r="J34" i="1" s="1"/>
  <c r="P33" i="1"/>
  <c r="I33" i="1"/>
  <c r="H33" i="1"/>
  <c r="J33" i="1" s="1"/>
  <c r="O31" i="1"/>
  <c r="P31" i="1" s="1"/>
  <c r="N31" i="1"/>
  <c r="L31" i="1"/>
  <c r="K31" i="1"/>
  <c r="N30" i="1"/>
  <c r="N10" i="1"/>
  <c r="O30" i="1" l="1"/>
  <c r="P30" i="1" s="1"/>
  <c r="E32" i="1"/>
  <c r="H31" i="1"/>
  <c r="F32" i="1"/>
  <c r="G32" i="1" s="1"/>
  <c r="K30" i="1"/>
  <c r="H30" i="1" s="1"/>
  <c r="L30" i="1"/>
  <c r="J35" i="1"/>
  <c r="E31" i="1"/>
  <c r="I31" i="1"/>
  <c r="M31" i="1"/>
  <c r="M13" i="1"/>
  <c r="I13" i="1"/>
  <c r="H13" i="1"/>
  <c r="M12" i="1"/>
  <c r="I12" i="1"/>
  <c r="H12" i="1"/>
  <c r="L10" i="1"/>
  <c r="I10" i="1" s="1"/>
  <c r="K10" i="1"/>
  <c r="N9" i="1"/>
  <c r="J13" i="1" l="1"/>
  <c r="F31" i="1"/>
  <c r="F30" i="1" s="1"/>
  <c r="I30" i="1"/>
  <c r="J31" i="1"/>
  <c r="M30" i="1"/>
  <c r="E30" i="1"/>
  <c r="G30" i="1" s="1"/>
  <c r="H10" i="1"/>
  <c r="J10" i="1" s="1"/>
  <c r="K9" i="1"/>
  <c r="M10" i="1"/>
  <c r="L9" i="1"/>
  <c r="J12" i="1"/>
  <c r="E11" i="1"/>
  <c r="F11" i="1"/>
  <c r="F10" i="1" s="1"/>
  <c r="F9" i="1" s="1"/>
  <c r="H9" i="1" l="1"/>
  <c r="G31" i="1"/>
  <c r="J30" i="1"/>
  <c r="I9" i="1"/>
  <c r="J9" i="1" s="1"/>
  <c r="M9" i="1"/>
  <c r="G11" i="1"/>
  <c r="E10" i="1"/>
  <c r="G10" i="1" l="1"/>
  <c r="E9" i="1"/>
  <c r="G9" i="1" l="1"/>
  <c r="P63" i="1"/>
  <c r="M63" i="1"/>
  <c r="I63" i="1"/>
  <c r="H63" i="1"/>
  <c r="J63" i="1" s="1"/>
  <c r="O61" i="1"/>
  <c r="N61" i="1"/>
  <c r="P61" i="1" s="1"/>
  <c r="L61" i="1"/>
  <c r="K61" i="1"/>
  <c r="P59" i="1"/>
  <c r="M59" i="1"/>
  <c r="I59" i="1"/>
  <c r="H59" i="1"/>
  <c r="P58" i="1"/>
  <c r="M58" i="1"/>
  <c r="I58" i="1"/>
  <c r="H58" i="1"/>
  <c r="P54" i="1"/>
  <c r="M54" i="1"/>
  <c r="I54" i="1"/>
  <c r="H54" i="1"/>
  <c r="M86" i="1"/>
  <c r="I61" i="1" l="1"/>
  <c r="M61" i="1"/>
  <c r="F62" i="1"/>
  <c r="F61" i="1" s="1"/>
  <c r="H61" i="1"/>
  <c r="J61" i="1" s="1"/>
  <c r="E62" i="1"/>
  <c r="J54" i="1"/>
  <c r="J59" i="1"/>
  <c r="J58" i="1"/>
  <c r="M23" i="1"/>
  <c r="I23" i="1"/>
  <c r="H23" i="1"/>
  <c r="M22" i="1"/>
  <c r="I22" i="1"/>
  <c r="H22" i="1"/>
  <c r="N20" i="1"/>
  <c r="L20" i="1"/>
  <c r="F21" i="1" s="1"/>
  <c r="F20" i="1" s="1"/>
  <c r="K20" i="1"/>
  <c r="E61" i="1" l="1"/>
  <c r="G61" i="1" s="1"/>
  <c r="G62" i="1"/>
  <c r="J23" i="1"/>
  <c r="I20" i="1"/>
  <c r="M20" i="1"/>
  <c r="J22" i="1"/>
  <c r="H20" i="1"/>
  <c r="E21" i="1"/>
  <c r="J20" i="1" l="1"/>
  <c r="G21" i="1"/>
  <c r="E20" i="1"/>
  <c r="G20" i="1" s="1"/>
  <c r="I43" i="1" l="1"/>
  <c r="H43" i="1"/>
  <c r="I42" i="1"/>
  <c r="H42" i="1"/>
  <c r="I41" i="1"/>
  <c r="H41" i="1"/>
  <c r="I40" i="1"/>
  <c r="H40" i="1"/>
  <c r="I39" i="1"/>
  <c r="H39" i="1"/>
  <c r="M27" i="1" l="1"/>
  <c r="M28" i="1"/>
  <c r="M89" i="1" l="1"/>
  <c r="M53" i="1" l="1"/>
  <c r="I53" i="1"/>
  <c r="H53" i="1"/>
  <c r="J53" i="1" l="1"/>
  <c r="K15" i="1"/>
  <c r="K14" i="1" s="1"/>
  <c r="P72" i="1" l="1"/>
  <c r="M72" i="1"/>
  <c r="I72" i="1"/>
  <c r="H72" i="1"/>
  <c r="L15" i="1"/>
  <c r="L14" i="1" s="1"/>
  <c r="J72" i="1" l="1"/>
  <c r="K87" i="1"/>
  <c r="L87" i="1" l="1"/>
  <c r="P89" i="1" l="1"/>
  <c r="I89" i="1"/>
  <c r="H89" i="1"/>
  <c r="O87" i="1"/>
  <c r="N87" i="1"/>
  <c r="F88" i="1"/>
  <c r="F87" i="1" s="1"/>
  <c r="E88" i="1"/>
  <c r="E87" i="1" s="1"/>
  <c r="O65" i="1"/>
  <c r="N65" i="1"/>
  <c r="K65" i="1"/>
  <c r="E66" i="1" s="1"/>
  <c r="E65" i="1" s="1"/>
  <c r="L65" i="1"/>
  <c r="F66" i="1" s="1"/>
  <c r="F65" i="1" s="1"/>
  <c r="P19" i="1"/>
  <c r="P43" i="1"/>
  <c r="P42" i="1"/>
  <c r="P41" i="1"/>
  <c r="P40" i="1"/>
  <c r="P39" i="1"/>
  <c r="P92" i="1"/>
  <c r="M92" i="1"/>
  <c r="I92" i="1"/>
  <c r="H92" i="1"/>
  <c r="F91" i="1"/>
  <c r="F90" i="1" s="1"/>
  <c r="E91" i="1"/>
  <c r="E90" i="1" s="1"/>
  <c r="O90" i="1"/>
  <c r="N90" i="1"/>
  <c r="K90" i="1"/>
  <c r="M42" i="1"/>
  <c r="M43" i="1"/>
  <c r="M41" i="1"/>
  <c r="M40" i="1"/>
  <c r="M39" i="1"/>
  <c r="O37" i="1"/>
  <c r="N37" i="1"/>
  <c r="L37" i="1"/>
  <c r="F38" i="1" s="1"/>
  <c r="F37" i="1" s="1"/>
  <c r="F36" i="1" s="1"/>
  <c r="K37" i="1"/>
  <c r="E38" i="1" s="1"/>
  <c r="M60" i="1"/>
  <c r="M57" i="1"/>
  <c r="M56" i="1"/>
  <c r="M55" i="1"/>
  <c r="P57" i="1"/>
  <c r="I57" i="1"/>
  <c r="H57" i="1"/>
  <c r="K51" i="1"/>
  <c r="L51" i="1"/>
  <c r="F52" i="1" s="1"/>
  <c r="F51" i="1" s="1"/>
  <c r="E16" i="1"/>
  <c r="E15" i="1" s="1"/>
  <c r="E14" i="1" s="1"/>
  <c r="F16" i="1"/>
  <c r="M17" i="1"/>
  <c r="M19" i="1"/>
  <c r="M18" i="1"/>
  <c r="L84" i="1"/>
  <c r="L76" i="1"/>
  <c r="F77" i="1" s="1"/>
  <c r="L45" i="1"/>
  <c r="L44" i="1" s="1"/>
  <c r="L25" i="1"/>
  <c r="L24" i="1" s="1"/>
  <c r="K25" i="1"/>
  <c r="K24" i="1" s="1"/>
  <c r="K84" i="1"/>
  <c r="P86" i="1"/>
  <c r="I86" i="1"/>
  <c r="H86" i="1"/>
  <c r="O84" i="1"/>
  <c r="N84" i="1"/>
  <c r="P74" i="1"/>
  <c r="M75" i="1"/>
  <c r="I75" i="1"/>
  <c r="H75" i="1"/>
  <c r="M74" i="1"/>
  <c r="I74" i="1"/>
  <c r="H74" i="1"/>
  <c r="P83" i="1"/>
  <c r="P82" i="1"/>
  <c r="P81" i="1"/>
  <c r="P80" i="1"/>
  <c r="P79" i="1"/>
  <c r="P78" i="1"/>
  <c r="P75" i="1"/>
  <c r="P73" i="1"/>
  <c r="P71" i="1"/>
  <c r="P70" i="1"/>
  <c r="P69" i="1"/>
  <c r="P68" i="1"/>
  <c r="P67" i="1"/>
  <c r="P60" i="1"/>
  <c r="P56" i="1"/>
  <c r="P55" i="1"/>
  <c r="P50" i="1"/>
  <c r="P49" i="1"/>
  <c r="P48" i="1"/>
  <c r="P47" i="1"/>
  <c r="P29" i="1"/>
  <c r="P28" i="1"/>
  <c r="P27" i="1"/>
  <c r="P18" i="1"/>
  <c r="P17" i="1"/>
  <c r="O76" i="1"/>
  <c r="O51" i="1"/>
  <c r="O45" i="1"/>
  <c r="O25" i="1"/>
  <c r="O24" i="1" s="1"/>
  <c r="O15" i="1"/>
  <c r="O14" i="1" s="1"/>
  <c r="M83" i="1"/>
  <c r="I83" i="1"/>
  <c r="H83" i="1"/>
  <c r="M82" i="1"/>
  <c r="I82" i="1"/>
  <c r="H82" i="1"/>
  <c r="M81" i="1"/>
  <c r="I81" i="1"/>
  <c r="H81" i="1"/>
  <c r="M80" i="1"/>
  <c r="I80" i="1"/>
  <c r="H80" i="1"/>
  <c r="M79" i="1"/>
  <c r="I79" i="1"/>
  <c r="H79" i="1"/>
  <c r="M78" i="1"/>
  <c r="I78" i="1"/>
  <c r="H78" i="1"/>
  <c r="N76" i="1"/>
  <c r="K76" i="1"/>
  <c r="H76" i="1" s="1"/>
  <c r="M73" i="1"/>
  <c r="I73" i="1"/>
  <c r="H73" i="1"/>
  <c r="M71" i="1"/>
  <c r="I71" i="1"/>
  <c r="H71" i="1"/>
  <c r="M70" i="1"/>
  <c r="I70" i="1"/>
  <c r="H70" i="1"/>
  <c r="M69" i="1"/>
  <c r="I69" i="1"/>
  <c r="H69" i="1"/>
  <c r="M68" i="1"/>
  <c r="I68" i="1"/>
  <c r="H68" i="1"/>
  <c r="M67" i="1"/>
  <c r="I67" i="1"/>
  <c r="H67" i="1"/>
  <c r="M29" i="1"/>
  <c r="M50" i="1"/>
  <c r="H50" i="1"/>
  <c r="I50" i="1"/>
  <c r="M49" i="1"/>
  <c r="H49" i="1"/>
  <c r="I49" i="1"/>
  <c r="M48" i="1"/>
  <c r="H48" i="1"/>
  <c r="I48" i="1"/>
  <c r="M47" i="1"/>
  <c r="H47" i="1"/>
  <c r="I47" i="1"/>
  <c r="N45" i="1"/>
  <c r="K45" i="1"/>
  <c r="N15" i="1"/>
  <c r="N14" i="1" s="1"/>
  <c r="P14" i="1" s="1"/>
  <c r="I27" i="1"/>
  <c r="I28" i="1"/>
  <c r="I29" i="1"/>
  <c r="N51" i="1"/>
  <c r="H27" i="1"/>
  <c r="H28" i="1"/>
  <c r="H29" i="1"/>
  <c r="N25" i="1"/>
  <c r="N24" i="1" s="1"/>
  <c r="I60" i="1"/>
  <c r="I56" i="1"/>
  <c r="I55" i="1"/>
  <c r="I19" i="1"/>
  <c r="I18" i="1"/>
  <c r="I17" i="1"/>
  <c r="H18" i="1"/>
  <c r="H60" i="1"/>
  <c r="H56" i="1"/>
  <c r="H55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36" i="1"/>
  <c r="K44" i="1" l="1"/>
  <c r="O44" i="1"/>
  <c r="J29" i="1"/>
  <c r="P24" i="1"/>
  <c r="N44" i="1"/>
  <c r="E46" i="1"/>
  <c r="E45" i="1" s="1"/>
  <c r="P51" i="1"/>
  <c r="J18" i="1"/>
  <c r="H51" i="1"/>
  <c r="E52" i="1"/>
  <c r="J56" i="1"/>
  <c r="H24" i="1"/>
  <c r="I24" i="1"/>
  <c r="E26" i="1"/>
  <c r="E25" i="1" s="1"/>
  <c r="E24" i="1" s="1"/>
  <c r="F26" i="1"/>
  <c r="F25" i="1" s="1"/>
  <c r="F24" i="1" s="1"/>
  <c r="N64" i="1"/>
  <c r="P87" i="1"/>
  <c r="H14" i="1"/>
  <c r="O64" i="1"/>
  <c r="J89" i="1"/>
  <c r="E85" i="1"/>
  <c r="K64" i="1"/>
  <c r="F85" i="1"/>
  <c r="F84" i="1" s="1"/>
  <c r="L64" i="1"/>
  <c r="L93" i="1" s="1"/>
  <c r="H90" i="1"/>
  <c r="I76" i="1"/>
  <c r="J76" i="1" s="1"/>
  <c r="J75" i="1"/>
  <c r="P90" i="1"/>
  <c r="I51" i="1"/>
  <c r="J48" i="1"/>
  <c r="J68" i="1"/>
  <c r="J78" i="1"/>
  <c r="J74" i="1"/>
  <c r="J86" i="1"/>
  <c r="I84" i="1"/>
  <c r="H87" i="1"/>
  <c r="J49" i="1"/>
  <c r="J92" i="1"/>
  <c r="M90" i="1"/>
  <c r="M51" i="1"/>
  <c r="I65" i="1"/>
  <c r="J50" i="1"/>
  <c r="J81" i="1"/>
  <c r="J17" i="1"/>
  <c r="P25" i="1"/>
  <c r="J69" i="1"/>
  <c r="P37" i="1"/>
  <c r="M45" i="1"/>
  <c r="J60" i="1"/>
  <c r="J28" i="1"/>
  <c r="J82" i="1"/>
  <c r="J57" i="1"/>
  <c r="J39" i="1"/>
  <c r="H25" i="1"/>
  <c r="H15" i="1"/>
  <c r="M76" i="1"/>
  <c r="M65" i="1"/>
  <c r="J47" i="1"/>
  <c r="J70" i="1"/>
  <c r="P76" i="1"/>
  <c r="J80" i="1"/>
  <c r="P45" i="1"/>
  <c r="H65" i="1"/>
  <c r="J19" i="1"/>
  <c r="J83" i="1"/>
  <c r="P15" i="1"/>
  <c r="L36" i="1"/>
  <c r="J67" i="1"/>
  <c r="G90" i="1"/>
  <c r="M84" i="1"/>
  <c r="M25" i="1"/>
  <c r="I45" i="1"/>
  <c r="J27" i="1"/>
  <c r="J73" i="1"/>
  <c r="J43" i="1"/>
  <c r="I90" i="1"/>
  <c r="M15" i="1"/>
  <c r="H84" i="1"/>
  <c r="H45" i="1"/>
  <c r="M87" i="1"/>
  <c r="J55" i="1"/>
  <c r="P65" i="1"/>
  <c r="J71" i="1"/>
  <c r="I25" i="1"/>
  <c r="P84" i="1"/>
  <c r="I37" i="1"/>
  <c r="J41" i="1"/>
  <c r="G91" i="1"/>
  <c r="J79" i="1"/>
  <c r="H37" i="1"/>
  <c r="G66" i="1"/>
  <c r="J40" i="1"/>
  <c r="J42" i="1"/>
  <c r="E37" i="1"/>
  <c r="G38" i="1"/>
  <c r="G65" i="1"/>
  <c r="F15" i="1"/>
  <c r="F14" i="1" s="1"/>
  <c r="G14" i="1" s="1"/>
  <c r="G16" i="1"/>
  <c r="G87" i="1"/>
  <c r="M37" i="1"/>
  <c r="G88" i="1"/>
  <c r="I15" i="1"/>
  <c r="F76" i="1"/>
  <c r="O36" i="1"/>
  <c r="P36" i="1" s="1"/>
  <c r="E77" i="1"/>
  <c r="F46" i="1"/>
  <c r="I87" i="1"/>
  <c r="K36" i="1"/>
  <c r="K93" i="1" s="1"/>
  <c r="N93" i="1" l="1"/>
  <c r="H93" i="1" s="1"/>
  <c r="O93" i="1"/>
  <c r="I14" i="1"/>
  <c r="J14" i="1" s="1"/>
  <c r="J51" i="1"/>
  <c r="G26" i="1"/>
  <c r="M14" i="1"/>
  <c r="G85" i="1"/>
  <c r="P64" i="1"/>
  <c r="J90" i="1"/>
  <c r="M64" i="1"/>
  <c r="E84" i="1"/>
  <c r="G84" i="1" s="1"/>
  <c r="F64" i="1"/>
  <c r="M24" i="1"/>
  <c r="J65" i="1"/>
  <c r="J84" i="1"/>
  <c r="J87" i="1"/>
  <c r="J25" i="1"/>
  <c r="P44" i="1"/>
  <c r="J15" i="1"/>
  <c r="I64" i="1"/>
  <c r="G24" i="1"/>
  <c r="G25" i="1"/>
  <c r="J45" i="1"/>
  <c r="I36" i="1"/>
  <c r="J37" i="1"/>
  <c r="H44" i="1"/>
  <c r="M44" i="1"/>
  <c r="I44" i="1"/>
  <c r="G46" i="1"/>
  <c r="F45" i="1"/>
  <c r="F44" i="1" s="1"/>
  <c r="H36" i="1"/>
  <c r="M36" i="1"/>
  <c r="E76" i="1"/>
  <c r="G77" i="1"/>
  <c r="G15" i="1"/>
  <c r="G52" i="1"/>
  <c r="E51" i="1"/>
  <c r="E44" i="1" s="1"/>
  <c r="H64" i="1"/>
  <c r="E36" i="1"/>
  <c r="G37" i="1"/>
  <c r="I93" i="1" l="1"/>
  <c r="F93" i="1"/>
  <c r="E64" i="1"/>
  <c r="G64" i="1" s="1"/>
  <c r="P93" i="1"/>
  <c r="G36" i="1"/>
  <c r="M93" i="1"/>
  <c r="J64" i="1"/>
  <c r="J36" i="1"/>
  <c r="G76" i="1"/>
  <c r="J24" i="1"/>
  <c r="J44" i="1"/>
  <c r="G51" i="1"/>
  <c r="G45" i="1"/>
  <c r="E93" i="1" l="1"/>
  <c r="G93" i="1" s="1"/>
  <c r="J93" i="1"/>
  <c r="G44" i="1"/>
  <c r="Q93" i="1" l="1"/>
</calcChain>
</file>

<file path=xl/sharedStrings.xml><?xml version="1.0" encoding="utf-8"?>
<sst xmlns="http://schemas.openxmlformats.org/spreadsheetml/2006/main" count="112" uniqueCount="58">
  <si>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</si>
  <si>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</si>
  <si>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</si>
  <si>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</si>
  <si>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</si>
  <si>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</si>
  <si>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</si>
  <si>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</si>
  <si>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</si>
  <si>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</si>
  <si>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</si>
  <si>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</si>
  <si>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</si>
  <si>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</si>
  <si>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</si>
  <si>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</si>
  <si>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</si>
  <si>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</si>
  <si>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</si>
  <si>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</si>
  <si>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</si>
  <si>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</si>
  <si>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</si>
  <si>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</si>
  <si>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</si>
  <si>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</si>
  <si>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</si>
  <si>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</si>
  <si>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</si>
  <si>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</si>
  <si>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</si>
  <si>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</si>
  <si>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</si>
  <si>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</si>
  <si>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</si>
  <si>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</si>
  <si>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</si>
  <si>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</si>
  <si>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</si>
  <si>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</si>
  <si>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</si>
  <si>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</si>
  <si>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</si>
  <si>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</si>
  <si>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</si>
  <si>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Opłaty z tytułu zakupu usług telekomunikacyjnych</t>
  </si>
  <si>
    <t>Pomoc dla cudzoziemców</t>
  </si>
  <si>
    <t>.010</t>
  </si>
  <si>
    <t>ROLNICTWO I ŁOWIECTWO</t>
  </si>
  <si>
    <t>.01095</t>
  </si>
  <si>
    <t>Różne opłaty i składki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</si>
  <si>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</si>
  <si>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</si>
  <si>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</si>
  <si>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Zakup środków dydaktycznych i książek</t>
  </si>
  <si>
    <t>Rady Miejskiej w Nowym Dworze Mazowieckim</t>
  </si>
  <si>
    <t>z dnia 16 września 2021 r.</t>
  </si>
  <si>
    <t>Załącznik nr 3 do uchwały Nr XXV/334/2021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</si>
</sst>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" fontId="10" fillId="0" borderId="3" xfId="0" applyNumberFormat="1" applyFont="1" applyBorder="1" applyAlignment="1">
      <alignment horizontal="right" vertical="center" shrinkToFit="1"/>
    </xf>
    <xf numFmtId="4" fontId="10" fillId="0" borderId="12" xfId="0" applyNumberFormat="1" applyFont="1" applyBorder="1" applyAlignment="1">
      <alignment horizontal="right" vertical="center" shrinkToFit="1"/>
    </xf>
    <xf numFmtId="4" fontId="10" fillId="0" borderId="23" xfId="0" applyNumberFormat="1" applyFont="1" applyBorder="1" applyAlignment="1">
      <alignment horizontal="right" vertical="center" shrinkToFit="1"/>
    </xf>
    <xf numFmtId="4" fontId="10" fillId="0" borderId="4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13" xfId="0" applyNumberFormat="1" applyFont="1" applyBorder="1" applyAlignment="1">
      <alignment horizontal="right" vertical="center" shrinkToFit="1"/>
    </xf>
    <xf numFmtId="4" fontId="8" fillId="0" borderId="12" xfId="0" applyNumberFormat="1" applyFont="1" applyBorder="1" applyAlignment="1">
      <alignment horizontal="right" vertical="center" shrinkToFit="1"/>
    </xf>
    <xf numFmtId="4" fontId="8" fillId="0" borderId="4" xfId="0" applyNumberFormat="1" applyFont="1" applyBorder="1" applyAlignment="1">
      <alignment horizontal="righ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shrinkToFit="1"/>
    </xf>
    <xf numFmtId="4" fontId="8" fillId="0" borderId="25" xfId="0" applyNumberFormat="1" applyFont="1" applyBorder="1" applyAlignment="1">
      <alignment horizontal="right" vertical="center" shrinkToFit="1"/>
    </xf>
    <xf numFmtId="4" fontId="8" fillId="0" borderId="22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4" fontId="0" fillId="0" borderId="0" xfId="0" applyNumberFormat="1" applyFont="1" applyFill="1"/>
    <xf numFmtId="4" fontId="21" fillId="0" borderId="0" xfId="0" applyNumberFormat="1" applyFont="1"/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3" fontId="9" fillId="4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10" fillId="0" borderId="11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justify" vertical="center"/>
    </xf>
    <xf numFmtId="0" fontId="0" fillId="4" borderId="0" xfId="0" applyFill="1"/>
    <xf numFmtId="4" fontId="8" fillId="0" borderId="34" xfId="0" applyNumberFormat="1" applyFont="1" applyFill="1" applyBorder="1" applyAlignment="1">
      <alignment horizontal="right" vertical="center" shrinkToFit="1"/>
    </xf>
    <xf numFmtId="0" fontId="8" fillId="0" borderId="1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vertical="center"/>
    </xf>
    <xf numFmtId="4" fontId="8" fillId="0" borderId="32" xfId="0" applyNumberFormat="1" applyFont="1" applyBorder="1" applyAlignment="1">
      <alignment horizontal="right" vertical="center" shrinkToFit="1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zoomScale="90" zoomScaleNormal="90" zoomScaleSheetLayoutView="100" workbookViewId="0">
      <pane xSplit="4" ySplit="7" topLeftCell="E67" activePane="bottomRight" state="frozen"/>
      <selection pane="topRight" activeCell="E1" sqref="E1"/>
      <selection pane="bottomLeft" activeCell="A12" sqref="A12"/>
      <selection pane="bottomRight" activeCell="E77" sqref="E77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8.285156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13.28515625" style="135" customWidth="1"/>
    <col min="19" max="19" width="14.140625" style="135" customWidth="1"/>
    <col min="21" max="21" width="11.5703125" customWidth="1"/>
  </cols>
  <sheetData>
    <row r="1" spans="1:21" s="3" customFormat="1" ht="15" customHeight="1" x14ac:dyDescent="0.2">
      <c r="A1" s="123"/>
      <c r="B1" s="123"/>
      <c r="C1" s="132"/>
      <c r="D1" s="124"/>
      <c r="E1" s="190"/>
      <c r="F1" s="190"/>
      <c r="G1" s="190"/>
      <c r="H1" s="190"/>
      <c r="I1" s="190"/>
      <c r="J1" s="190"/>
      <c r="K1" s="145"/>
      <c r="L1" s="126"/>
      <c r="M1" s="126"/>
      <c r="N1" s="185" t="s">
        <v>57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90"/>
      <c r="F2" s="190"/>
      <c r="G2" s="190"/>
      <c r="H2" s="190"/>
      <c r="I2" s="190"/>
      <c r="J2" s="190"/>
      <c r="K2" s="145"/>
      <c r="L2" s="126"/>
      <c r="M2" s="126"/>
      <c r="N2" s="186" t="s">
        <v>55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87" t="s">
        <v>56</v>
      </c>
      <c r="O3" s="126"/>
      <c r="P3" s="126"/>
      <c r="Q3" s="135"/>
      <c r="R3" s="135"/>
      <c r="S3" s="135"/>
      <c r="T3"/>
      <c r="U3"/>
    </row>
    <row r="4" spans="1:21" s="3" customFormat="1" ht="27" customHeight="1" x14ac:dyDescent="0.2">
      <c r="A4" s="197" t="s">
        <v>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35"/>
      <c r="R4" s="135"/>
      <c r="S4" s="135"/>
      <c r="T4"/>
      <c r="U4"/>
    </row>
    <row r="5" spans="1:21" s="3" customFormat="1" ht="15" customHeight="1" x14ac:dyDescent="0.2">
      <c r="A5" s="198" t="s">
        <v>6</v>
      </c>
      <c r="B5" s="198" t="s">
        <v>7</v>
      </c>
      <c r="C5" s="210" t="s">
        <v>18</v>
      </c>
      <c r="D5" s="207" t="s">
        <v>11</v>
      </c>
      <c r="E5" s="213" t="s">
        <v>13</v>
      </c>
      <c r="F5" s="214"/>
      <c r="G5" s="215"/>
      <c r="H5" s="213" t="s">
        <v>12</v>
      </c>
      <c r="I5" s="214"/>
      <c r="J5" s="219"/>
      <c r="K5" s="201" t="s">
        <v>8</v>
      </c>
      <c r="L5" s="202"/>
      <c r="M5" s="202"/>
      <c r="N5" s="203"/>
      <c r="O5" s="201"/>
      <c r="P5" s="203"/>
      <c r="Q5" s="135"/>
      <c r="R5" s="135"/>
      <c r="S5" s="135"/>
      <c r="T5"/>
      <c r="U5"/>
    </row>
    <row r="6" spans="1:21" s="3" customFormat="1" ht="27" customHeight="1" x14ac:dyDescent="0.2">
      <c r="A6" s="199"/>
      <c r="B6" s="199"/>
      <c r="C6" s="211"/>
      <c r="D6" s="208"/>
      <c r="E6" s="216"/>
      <c r="F6" s="217"/>
      <c r="G6" s="218"/>
      <c r="H6" s="216"/>
      <c r="I6" s="217"/>
      <c r="J6" s="220"/>
      <c r="K6" s="204" t="s">
        <v>26</v>
      </c>
      <c r="L6" s="205"/>
      <c r="M6" s="206"/>
      <c r="N6" s="129" t="s">
        <v>14</v>
      </c>
      <c r="O6" s="221"/>
      <c r="P6" s="219"/>
      <c r="Q6" s="135"/>
      <c r="R6" s="135"/>
      <c r="S6" s="135"/>
      <c r="T6"/>
      <c r="U6"/>
    </row>
    <row r="7" spans="1:21" s="3" customFormat="1" ht="39.75" customHeight="1" x14ac:dyDescent="0.2">
      <c r="A7" s="200"/>
      <c r="B7" s="200"/>
      <c r="C7" s="212"/>
      <c r="D7" s="209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s="128" customFormat="1" ht="18" customHeight="1" x14ac:dyDescent="0.2">
      <c r="A9" s="46" t="s">
        <v>47</v>
      </c>
      <c r="B9" s="47"/>
      <c r="C9" s="48"/>
      <c r="D9" s="98" t="s">
        <v>48</v>
      </c>
      <c r="E9" s="49">
        <f>E10</f>
        <v>2337.81</v>
      </c>
      <c r="F9" s="17">
        <f>F10</f>
        <v>0</v>
      </c>
      <c r="G9" s="157">
        <f>SUM(E9:F9)</f>
        <v>2337.81</v>
      </c>
      <c r="H9" s="50">
        <f>H10</f>
        <v>2337.81</v>
      </c>
      <c r="I9" s="50">
        <f>L9+O9</f>
        <v>0</v>
      </c>
      <c r="J9" s="18">
        <f>SUM(H9:I9)</f>
        <v>2337.81</v>
      </c>
      <c r="K9" s="17">
        <f>K10</f>
        <v>2337.81</v>
      </c>
      <c r="L9" s="50">
        <f>L10</f>
        <v>0</v>
      </c>
      <c r="M9" s="18">
        <f>SUM(K9:L9)</f>
        <v>2337.81</v>
      </c>
      <c r="N9" s="17">
        <f>N10</f>
        <v>0</v>
      </c>
      <c r="O9" s="14"/>
      <c r="P9" s="156"/>
      <c r="Q9" s="135"/>
      <c r="R9" s="135"/>
      <c r="S9" s="135"/>
      <c r="T9"/>
      <c r="U9"/>
    </row>
    <row r="10" spans="1:21" s="128" customFormat="1" ht="17.25" customHeight="1" x14ac:dyDescent="0.2">
      <c r="A10" s="51"/>
      <c r="B10" s="51" t="s">
        <v>49</v>
      </c>
      <c r="C10" s="176"/>
      <c r="D10" s="158" t="s">
        <v>36</v>
      </c>
      <c r="E10" s="159">
        <f>E11</f>
        <v>2337.81</v>
      </c>
      <c r="F10" s="160">
        <f>F11</f>
        <v>0</v>
      </c>
      <c r="G10" s="161">
        <f>SUM(E10:F10)</f>
        <v>2337.81</v>
      </c>
      <c r="H10" s="162">
        <f>SUM(H12:H13)</f>
        <v>2337.81</v>
      </c>
      <c r="I10" s="163">
        <f>L10+O10</f>
        <v>0</v>
      </c>
      <c r="J10" s="164">
        <f>SUM(H10:I10)</f>
        <v>2337.81</v>
      </c>
      <c r="K10" s="165">
        <f>SUM(K12:K13)</f>
        <v>2337.81</v>
      </c>
      <c r="L10" s="162">
        <f>SUM(L12:L13)</f>
        <v>0</v>
      </c>
      <c r="M10" s="164">
        <f>SUM(K10:L10)</f>
        <v>2337.81</v>
      </c>
      <c r="N10" s="166">
        <f>SUM(N12:N13)</f>
        <v>0</v>
      </c>
      <c r="O10" s="14"/>
      <c r="P10" s="156"/>
      <c r="Q10" s="135"/>
      <c r="R10" s="135"/>
      <c r="S10" s="135"/>
      <c r="T10"/>
      <c r="U10"/>
    </row>
    <row r="11" spans="1:21" s="128" customFormat="1" ht="56.25" x14ac:dyDescent="0.2">
      <c r="A11" s="51"/>
      <c r="B11" s="51"/>
      <c r="C11" s="177">
        <v>2010</v>
      </c>
      <c r="D11" s="184" t="s">
        <v>30</v>
      </c>
      <c r="E11" s="167">
        <f>K10</f>
        <v>2337.81</v>
      </c>
      <c r="F11" s="167">
        <f>L10</f>
        <v>0</v>
      </c>
      <c r="G11" s="168">
        <f>SUM(E11:F11)</f>
        <v>2337.81</v>
      </c>
      <c r="H11" s="169"/>
      <c r="I11" s="169"/>
      <c r="J11" s="170"/>
      <c r="K11" s="167"/>
      <c r="L11" s="169"/>
      <c r="M11" s="171"/>
      <c r="N11" s="167"/>
      <c r="O11" s="14"/>
      <c r="P11" s="156"/>
      <c r="Q11" s="135"/>
      <c r="R11" s="135"/>
      <c r="S11" s="135"/>
      <c r="T11"/>
      <c r="U11"/>
    </row>
    <row r="12" spans="1:21" s="128" customFormat="1" ht="16.5" customHeight="1" x14ac:dyDescent="0.2">
      <c r="A12" s="51"/>
      <c r="B12" s="177"/>
      <c r="C12" s="178">
        <v>4300</v>
      </c>
      <c r="D12" s="172" t="s">
        <v>22</v>
      </c>
      <c r="E12" s="27"/>
      <c r="F12" s="28"/>
      <c r="G12" s="29"/>
      <c r="H12" s="169">
        <f>K12</f>
        <v>45.84</v>
      </c>
      <c r="I12" s="169">
        <f>L12</f>
        <v>0</v>
      </c>
      <c r="J12" s="196">
        <f>SUM(H12:I12)</f>
        <v>45.84</v>
      </c>
      <c r="K12" s="169">
        <v>45.84</v>
      </c>
      <c r="L12" s="169"/>
      <c r="M12" s="173">
        <f>SUM(K12:L12)</f>
        <v>45.84</v>
      </c>
      <c r="N12" s="167"/>
      <c r="O12" s="14"/>
      <c r="P12" s="156"/>
      <c r="Q12" s="135"/>
      <c r="R12" s="135"/>
      <c r="S12" s="135"/>
      <c r="T12"/>
      <c r="U12"/>
    </row>
    <row r="13" spans="1:21" s="128" customFormat="1" ht="16.5" customHeight="1" x14ac:dyDescent="0.2">
      <c r="A13" s="114"/>
      <c r="B13" s="179"/>
      <c r="C13" s="180">
        <v>4430</v>
      </c>
      <c r="D13" s="94" t="s">
        <v>50</v>
      </c>
      <c r="E13" s="40"/>
      <c r="F13" s="41"/>
      <c r="G13" s="42"/>
      <c r="H13" s="174">
        <f>K13</f>
        <v>2291.9699999999998</v>
      </c>
      <c r="I13" s="174">
        <f>L13</f>
        <v>0</v>
      </c>
      <c r="J13" s="175">
        <f>SUM(H13:I13)</f>
        <v>2291.9699999999998</v>
      </c>
      <c r="K13" s="174">
        <v>2291.9699999999998</v>
      </c>
      <c r="L13" s="174"/>
      <c r="M13" s="174">
        <f>SUM(K13:L13)</f>
        <v>2291.9699999999998</v>
      </c>
      <c r="N13" s="175"/>
      <c r="O13" s="14"/>
      <c r="P13" s="156"/>
      <c r="Q13" s="135"/>
      <c r="R13" s="135"/>
      <c r="S13" s="135"/>
      <c r="T13"/>
      <c r="U13"/>
    </row>
    <row r="14" spans="1:21" ht="18" customHeight="1" x14ac:dyDescent="0.2">
      <c r="A14" s="15">
        <v>750</v>
      </c>
      <c r="B14" s="16"/>
      <c r="C14" s="16"/>
      <c r="D14" s="100" t="s">
        <v>0</v>
      </c>
      <c r="E14" s="56">
        <f>E15+E20</f>
        <v>431927</v>
      </c>
      <c r="F14" s="57">
        <f>F15+F20</f>
        <v>0</v>
      </c>
      <c r="G14" s="66">
        <f>SUM(E14:F14)</f>
        <v>431927</v>
      </c>
      <c r="H14" s="50">
        <f>K14+N14</f>
        <v>431927</v>
      </c>
      <c r="I14" s="50">
        <f>L14+O14</f>
        <v>0</v>
      </c>
      <c r="J14" s="18">
        <f>SUM(H14:I14)</f>
        <v>431927</v>
      </c>
      <c r="K14" s="57">
        <f>K15+K20</f>
        <v>431927</v>
      </c>
      <c r="L14" s="57">
        <f>L15+L20</f>
        <v>0</v>
      </c>
      <c r="M14" s="18">
        <f>SUM(K14:L14)</f>
        <v>431927</v>
      </c>
      <c r="N14" s="57">
        <f>N15+N20</f>
        <v>0</v>
      </c>
      <c r="O14" s="57">
        <f>O15+O20</f>
        <v>0</v>
      </c>
      <c r="P14" s="18">
        <f>SUM(N14:O14)</f>
        <v>0</v>
      </c>
    </row>
    <row r="15" spans="1:21" ht="16.5" customHeight="1" x14ac:dyDescent="0.2">
      <c r="A15" s="19"/>
      <c r="B15" s="20">
        <v>75011</v>
      </c>
      <c r="C15" s="76"/>
      <c r="D15" s="101" t="s">
        <v>1</v>
      </c>
      <c r="E15" s="21">
        <f>E16</f>
        <v>397705</v>
      </c>
      <c r="F15" s="22">
        <f>F16</f>
        <v>0</v>
      </c>
      <c r="G15" s="23">
        <f>SUM(E15:F15)</f>
        <v>397705</v>
      </c>
      <c r="H15" s="52">
        <f>K15+N15</f>
        <v>397705</v>
      </c>
      <c r="I15" s="52">
        <f>L15+O15</f>
        <v>0</v>
      </c>
      <c r="J15" s="22">
        <f>SUM(H15:I15)</f>
        <v>397705</v>
      </c>
      <c r="K15" s="24">
        <f>SUM(K17:K19)</f>
        <v>397705</v>
      </c>
      <c r="L15" s="24">
        <f>SUM(L17:L19)</f>
        <v>0</v>
      </c>
      <c r="M15" s="25">
        <f>SUM(K15:L15)</f>
        <v>397705</v>
      </c>
      <c r="N15" s="22">
        <f>SUM(N17:N19)</f>
        <v>0</v>
      </c>
      <c r="O15" s="24">
        <f>V15</f>
        <v>0</v>
      </c>
      <c r="P15" s="22">
        <f>SUM(N15:O15)</f>
        <v>0</v>
      </c>
    </row>
    <row r="16" spans="1:21" s="9" customFormat="1" ht="56.25" x14ac:dyDescent="0.2">
      <c r="A16" s="19"/>
      <c r="B16" s="51"/>
      <c r="C16" s="84">
        <v>2010</v>
      </c>
      <c r="D16" s="99" t="s">
        <v>30</v>
      </c>
      <c r="E16" s="75">
        <f>K15</f>
        <v>397705</v>
      </c>
      <c r="F16" s="33">
        <f>L15</f>
        <v>0</v>
      </c>
      <c r="G16" s="26">
        <f>SUM(E16:F16)</f>
        <v>397705</v>
      </c>
      <c r="H16" s="30"/>
      <c r="I16" s="30"/>
      <c r="J16" s="58"/>
      <c r="K16" s="33"/>
      <c r="L16" s="30"/>
      <c r="M16" s="53"/>
      <c r="N16" s="33"/>
      <c r="O16" s="30"/>
      <c r="P16" s="53"/>
      <c r="Q16" s="135"/>
      <c r="R16" s="135"/>
      <c r="S16" s="135"/>
      <c r="T16"/>
      <c r="U16"/>
    </row>
    <row r="17" spans="1:21" s="6" customFormat="1" ht="16.5" customHeight="1" x14ac:dyDescent="0.2">
      <c r="A17" s="19"/>
      <c r="B17" s="92"/>
      <c r="C17" s="88">
        <v>4010</v>
      </c>
      <c r="D17" s="104" t="s">
        <v>15</v>
      </c>
      <c r="E17" s="27"/>
      <c r="F17" s="28"/>
      <c r="G17" s="29"/>
      <c r="H17" s="30">
        <v>317187</v>
      </c>
      <c r="I17" s="30">
        <f t="shared" ref="H17:I19" si="1">L17</f>
        <v>0</v>
      </c>
      <c r="J17" s="32">
        <f t="shared" ref="J17:J25" si="2">SUM(H17:I17)</f>
        <v>317187</v>
      </c>
      <c r="K17" s="72">
        <v>337505</v>
      </c>
      <c r="L17" s="30"/>
      <c r="M17" s="32">
        <f t="shared" ref="M17:M25" si="3">SUM(K17:L17)</f>
        <v>337505</v>
      </c>
      <c r="N17" s="72"/>
      <c r="O17" s="30"/>
      <c r="P17" s="72">
        <f t="shared" ref="P17:P25" si="4">SUM(N17:O17)</f>
        <v>0</v>
      </c>
      <c r="Q17" s="135"/>
      <c r="R17" s="135"/>
      <c r="S17" s="135"/>
      <c r="T17"/>
      <c r="U17"/>
    </row>
    <row r="18" spans="1:21" s="6" customFormat="1" ht="16.5" customHeight="1" x14ac:dyDescent="0.2">
      <c r="A18" s="19"/>
      <c r="B18" s="92"/>
      <c r="C18" s="107">
        <v>4110</v>
      </c>
      <c r="D18" s="96" t="s">
        <v>17</v>
      </c>
      <c r="E18" s="34"/>
      <c r="F18" s="35"/>
      <c r="G18" s="36"/>
      <c r="H18" s="67">
        <f t="shared" si="1"/>
        <v>58016</v>
      </c>
      <c r="I18" s="85">
        <f t="shared" si="1"/>
        <v>0</v>
      </c>
      <c r="J18" s="68">
        <f t="shared" si="2"/>
        <v>58016</v>
      </c>
      <c r="K18" s="93">
        <v>58016</v>
      </c>
      <c r="L18" s="67"/>
      <c r="M18" s="68">
        <f t="shared" si="3"/>
        <v>58016</v>
      </c>
      <c r="N18" s="93"/>
      <c r="O18" s="37"/>
      <c r="P18" s="61">
        <f t="shared" si="4"/>
        <v>0</v>
      </c>
      <c r="Q18" s="135"/>
      <c r="R18" s="135"/>
      <c r="S18" s="135"/>
      <c r="T18"/>
      <c r="U18"/>
    </row>
    <row r="19" spans="1:21" s="6" customFormat="1" ht="16.5" customHeight="1" x14ac:dyDescent="0.2">
      <c r="A19" s="19"/>
      <c r="B19" s="92"/>
      <c r="C19" s="107">
        <v>4120</v>
      </c>
      <c r="D19" s="192" t="s">
        <v>41</v>
      </c>
      <c r="E19" s="34"/>
      <c r="F19" s="35"/>
      <c r="G19" s="36"/>
      <c r="H19" s="67">
        <f>K19</f>
        <v>2184</v>
      </c>
      <c r="I19" s="85">
        <f t="shared" si="1"/>
        <v>0</v>
      </c>
      <c r="J19" s="122">
        <f t="shared" si="2"/>
        <v>2184</v>
      </c>
      <c r="K19" s="85">
        <v>2184</v>
      </c>
      <c r="L19" s="67"/>
      <c r="M19" s="122">
        <f t="shared" si="3"/>
        <v>2184</v>
      </c>
      <c r="N19" s="85"/>
      <c r="O19" s="37"/>
      <c r="P19" s="45">
        <f>SUM(N19:O19)</f>
        <v>0</v>
      </c>
      <c r="Q19" s="135"/>
      <c r="R19" s="135"/>
      <c r="S19" s="135"/>
      <c r="T19"/>
      <c r="U19"/>
    </row>
    <row r="20" spans="1:21" ht="15.75" customHeight="1" x14ac:dyDescent="0.2">
      <c r="A20" s="19"/>
      <c r="B20" s="20">
        <v>75056</v>
      </c>
      <c r="C20" s="76"/>
      <c r="D20" s="80" t="s">
        <v>43</v>
      </c>
      <c r="E20" s="21">
        <f>SUM(E21:E21)</f>
        <v>34222</v>
      </c>
      <c r="F20" s="22">
        <f>SUM(F21:F21)</f>
        <v>0</v>
      </c>
      <c r="G20" s="23">
        <f>SUM(E20:F20)</f>
        <v>34222</v>
      </c>
      <c r="H20" s="52">
        <f>K20</f>
        <v>34222</v>
      </c>
      <c r="I20" s="22">
        <f>L20+O20</f>
        <v>0</v>
      </c>
      <c r="J20" s="22">
        <f>SUM(H20:I20)</f>
        <v>34222</v>
      </c>
      <c r="K20" s="52">
        <f>SUM(K22:K23)</f>
        <v>34222</v>
      </c>
      <c r="L20" s="52">
        <f>SUM(L22:L23)</f>
        <v>0</v>
      </c>
      <c r="M20" s="25">
        <f>SUM(K20:L20)</f>
        <v>34222</v>
      </c>
      <c r="N20" s="22">
        <f>SUM(N21:N21)</f>
        <v>0</v>
      </c>
      <c r="O20" s="152"/>
      <c r="P20" s="57"/>
    </row>
    <row r="21" spans="1:21" ht="56.25" x14ac:dyDescent="0.2">
      <c r="A21" s="19"/>
      <c r="B21" s="51"/>
      <c r="C21" s="91">
        <v>2010</v>
      </c>
      <c r="D21" s="99" t="s">
        <v>30</v>
      </c>
      <c r="E21" s="59">
        <f>K20</f>
        <v>34222</v>
      </c>
      <c r="F21" s="53">
        <f>L20</f>
        <v>0</v>
      </c>
      <c r="G21" s="63">
        <f>SUM(E21:F21)</f>
        <v>34222</v>
      </c>
      <c r="H21" s="59"/>
      <c r="I21" s="60"/>
      <c r="J21" s="58"/>
      <c r="K21" s="53"/>
      <c r="L21" s="60"/>
      <c r="M21" s="53"/>
      <c r="N21" s="53"/>
      <c r="O21" s="152"/>
      <c r="P21" s="57"/>
    </row>
    <row r="22" spans="1:21" ht="16.5" customHeight="1" x14ac:dyDescent="0.2">
      <c r="A22" s="19"/>
      <c r="B22" s="92"/>
      <c r="C22" s="77">
        <v>3020</v>
      </c>
      <c r="D22" s="103" t="s">
        <v>44</v>
      </c>
      <c r="E22" s="27"/>
      <c r="F22" s="28"/>
      <c r="G22" s="29"/>
      <c r="H22" s="31">
        <f t="shared" ref="H22:I22" si="5">K22</f>
        <v>33657</v>
      </c>
      <c r="I22" s="31">
        <f t="shared" si="5"/>
        <v>0</v>
      </c>
      <c r="J22" s="54">
        <f t="shared" ref="J22" si="6">SUM(H22:I22)</f>
        <v>33657</v>
      </c>
      <c r="K22" s="72">
        <v>33657</v>
      </c>
      <c r="L22" s="37"/>
      <c r="M22" s="54">
        <f t="shared" ref="M22" si="7">SUM(K22:L22)</f>
        <v>33657</v>
      </c>
      <c r="N22" s="61"/>
      <c r="O22" s="152"/>
      <c r="P22" s="57"/>
    </row>
    <row r="23" spans="1:21" ht="16.5" customHeight="1" x14ac:dyDescent="0.2">
      <c r="A23" s="111"/>
      <c r="B23" s="92"/>
      <c r="C23" s="77">
        <v>4210</v>
      </c>
      <c r="D23" s="82" t="s">
        <v>20</v>
      </c>
      <c r="E23" s="34"/>
      <c r="F23" s="35"/>
      <c r="G23" s="36"/>
      <c r="H23" s="38">
        <f>K23</f>
        <v>565</v>
      </c>
      <c r="I23" s="39">
        <f>L23</f>
        <v>0</v>
      </c>
      <c r="J23" s="87">
        <f>SUM(H23:I23)</f>
        <v>565</v>
      </c>
      <c r="K23" s="45">
        <v>565</v>
      </c>
      <c r="L23" s="37"/>
      <c r="M23" s="39">
        <f>SUM(K23:L23)</f>
        <v>565</v>
      </c>
      <c r="N23" s="39"/>
      <c r="O23" s="152"/>
      <c r="P23" s="57"/>
    </row>
    <row r="24" spans="1:21" s="1" customFormat="1" ht="41.25" customHeight="1" x14ac:dyDescent="0.2">
      <c r="A24" s="46">
        <v>751</v>
      </c>
      <c r="B24" s="47"/>
      <c r="C24" s="47"/>
      <c r="D24" s="98" t="s">
        <v>9</v>
      </c>
      <c r="E24" s="17">
        <f>E25</f>
        <v>5473</v>
      </c>
      <c r="F24" s="17">
        <f>F25</f>
        <v>0</v>
      </c>
      <c r="G24" s="66">
        <f>SUM(E24:F24)</f>
        <v>5473</v>
      </c>
      <c r="H24" s="50">
        <f>K24+N24</f>
        <v>5473</v>
      </c>
      <c r="I24" s="50">
        <f>L24+O24</f>
        <v>0</v>
      </c>
      <c r="J24" s="83">
        <f t="shared" si="2"/>
        <v>5473</v>
      </c>
      <c r="K24" s="17">
        <f>K25</f>
        <v>5473</v>
      </c>
      <c r="L24" s="17">
        <f>L25</f>
        <v>0</v>
      </c>
      <c r="M24" s="83">
        <f t="shared" si="3"/>
        <v>5473</v>
      </c>
      <c r="N24" s="17">
        <f>N25</f>
        <v>0</v>
      </c>
      <c r="O24" s="17">
        <f>O25</f>
        <v>0</v>
      </c>
      <c r="P24" s="83">
        <f t="shared" ref="P24" si="8">SUM(N24:O24)</f>
        <v>0</v>
      </c>
      <c r="Q24" s="135"/>
      <c r="R24" s="135"/>
      <c r="S24" s="135"/>
      <c r="T24"/>
      <c r="U24"/>
    </row>
    <row r="25" spans="1:21" s="1" customFormat="1" ht="27.75" customHeight="1" x14ac:dyDescent="0.2">
      <c r="A25" s="19"/>
      <c r="B25" s="51">
        <v>75101</v>
      </c>
      <c r="C25" s="76"/>
      <c r="D25" s="95" t="s">
        <v>2</v>
      </c>
      <c r="E25" s="21">
        <f>E26</f>
        <v>5473</v>
      </c>
      <c r="F25" s="22">
        <f>F26</f>
        <v>0</v>
      </c>
      <c r="G25" s="23">
        <f>SUM(E25:F25)</f>
        <v>5473</v>
      </c>
      <c r="H25" s="52">
        <f>K25+N25</f>
        <v>5473</v>
      </c>
      <c r="I25" s="52">
        <f>L25+O25</f>
        <v>0</v>
      </c>
      <c r="J25" s="25">
        <f t="shared" si="2"/>
        <v>5473</v>
      </c>
      <c r="K25" s="22">
        <f>SUM(K27:K29)</f>
        <v>5473</v>
      </c>
      <c r="L25" s="52">
        <f>SUM(L27:L29)</f>
        <v>0</v>
      </c>
      <c r="M25" s="25">
        <f t="shared" si="3"/>
        <v>5473</v>
      </c>
      <c r="N25" s="22">
        <f>SUM(N27:N29)</f>
        <v>0</v>
      </c>
      <c r="O25" s="52">
        <f>SUM(O27:O29)</f>
        <v>0</v>
      </c>
      <c r="P25" s="22">
        <f t="shared" si="4"/>
        <v>0</v>
      </c>
      <c r="Q25" s="135"/>
      <c r="R25" s="135"/>
      <c r="S25" s="135"/>
      <c r="T25"/>
      <c r="U25"/>
    </row>
    <row r="26" spans="1:21" s="9" customFormat="1" ht="56.25" x14ac:dyDescent="0.2">
      <c r="A26" s="19"/>
      <c r="B26" s="51"/>
      <c r="C26" s="91">
        <v>2010</v>
      </c>
      <c r="D26" s="99" t="s">
        <v>30</v>
      </c>
      <c r="E26" s="59">
        <f>K25</f>
        <v>5473</v>
      </c>
      <c r="F26" s="53">
        <f>L25</f>
        <v>0</v>
      </c>
      <c r="G26" s="63">
        <f>SUM(E26:F26)</f>
        <v>5473</v>
      </c>
      <c r="H26" s="60"/>
      <c r="I26" s="60"/>
      <c r="J26" s="58"/>
      <c r="K26" s="53"/>
      <c r="L26" s="60"/>
      <c r="M26" s="53"/>
      <c r="N26" s="53"/>
      <c r="O26" s="30"/>
      <c r="P26" s="53"/>
      <c r="Q26" s="135"/>
      <c r="R26" s="135"/>
      <c r="S26" s="135"/>
      <c r="T26"/>
      <c r="U26"/>
    </row>
    <row r="27" spans="1:21" s="6" customFormat="1" ht="16.5" customHeight="1" x14ac:dyDescent="0.2">
      <c r="A27" s="19"/>
      <c r="B27" s="92"/>
      <c r="C27" s="89">
        <v>4010</v>
      </c>
      <c r="D27" s="105" t="s">
        <v>15</v>
      </c>
      <c r="E27" s="27"/>
      <c r="F27" s="28"/>
      <c r="G27" s="29"/>
      <c r="H27" s="71">
        <f t="shared" ref="H27:I29" si="9">K27</f>
        <v>4575</v>
      </c>
      <c r="I27" s="72">
        <f t="shared" si="9"/>
        <v>0</v>
      </c>
      <c r="J27" s="71">
        <f t="shared" ref="J27:J31" si="10">SUM(H27:I27)</f>
        <v>4575</v>
      </c>
      <c r="K27" s="72">
        <v>4575</v>
      </c>
      <c r="L27" s="73"/>
      <c r="M27" s="73">
        <f t="shared" ref="M27:M31" si="11">SUM(K27:L27)</f>
        <v>4575</v>
      </c>
      <c r="N27" s="72"/>
      <c r="O27" s="73"/>
      <c r="P27" s="72">
        <f t="shared" ref="P27:P31" si="12">SUM(N27:O27)</f>
        <v>0</v>
      </c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77">
        <v>4110</v>
      </c>
      <c r="D28" s="82" t="s">
        <v>17</v>
      </c>
      <c r="E28" s="34"/>
      <c r="F28" s="35"/>
      <c r="G28" s="36"/>
      <c r="H28" s="54">
        <f t="shared" si="9"/>
        <v>786</v>
      </c>
      <c r="I28" s="39">
        <f t="shared" si="9"/>
        <v>0</v>
      </c>
      <c r="J28" s="54">
        <f t="shared" si="10"/>
        <v>786</v>
      </c>
      <c r="K28" s="61">
        <v>786</v>
      </c>
      <c r="L28" s="31"/>
      <c r="M28" s="31">
        <f t="shared" si="11"/>
        <v>786</v>
      </c>
      <c r="N28" s="61"/>
      <c r="O28" s="31"/>
      <c r="P28" s="61">
        <f t="shared" si="12"/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127"/>
      <c r="C29" s="79">
        <v>4120</v>
      </c>
      <c r="D29" s="193" t="s">
        <v>41</v>
      </c>
      <c r="E29" s="40"/>
      <c r="F29" s="41"/>
      <c r="G29" s="42"/>
      <c r="H29" s="62">
        <f t="shared" si="9"/>
        <v>112</v>
      </c>
      <c r="I29" s="45">
        <f t="shared" si="9"/>
        <v>0</v>
      </c>
      <c r="J29" s="130">
        <f t="shared" si="10"/>
        <v>112</v>
      </c>
      <c r="K29" s="45">
        <v>112</v>
      </c>
      <c r="L29" s="55"/>
      <c r="M29" s="45">
        <f t="shared" si="11"/>
        <v>112</v>
      </c>
      <c r="N29" s="44"/>
      <c r="O29" s="55"/>
      <c r="P29" s="45">
        <f t="shared" si="12"/>
        <v>0</v>
      </c>
      <c r="Q29" s="135"/>
      <c r="R29" s="135"/>
      <c r="S29" s="135"/>
      <c r="T29"/>
      <c r="U29"/>
    </row>
    <row r="30" spans="1:21" s="1" customFormat="1" ht="18" customHeight="1" x14ac:dyDescent="0.2">
      <c r="A30" s="46">
        <v>801</v>
      </c>
      <c r="B30" s="47"/>
      <c r="C30" s="47"/>
      <c r="D30" s="98" t="s">
        <v>51</v>
      </c>
      <c r="E30" s="17">
        <f>E31</f>
        <v>265209.67</v>
      </c>
      <c r="F30" s="17">
        <f>F31</f>
        <v>82292.56</v>
      </c>
      <c r="G30" s="66">
        <f>SUM(E30:F30)</f>
        <v>347502.23</v>
      </c>
      <c r="H30" s="50">
        <f>K30+N30</f>
        <v>265209.67</v>
      </c>
      <c r="I30" s="50">
        <f>L30+O30</f>
        <v>82292.56</v>
      </c>
      <c r="J30" s="83">
        <f t="shared" si="10"/>
        <v>347502.23</v>
      </c>
      <c r="K30" s="17">
        <f>K31</f>
        <v>265209.67</v>
      </c>
      <c r="L30" s="17">
        <f>L31</f>
        <v>82292.56</v>
      </c>
      <c r="M30" s="83">
        <f t="shared" si="11"/>
        <v>347502.23</v>
      </c>
      <c r="N30" s="17">
        <f>N31</f>
        <v>0</v>
      </c>
      <c r="O30" s="17">
        <f>O31</f>
        <v>0</v>
      </c>
      <c r="P30" s="83">
        <f t="shared" si="12"/>
        <v>0</v>
      </c>
      <c r="Q30" s="135"/>
      <c r="R30" s="135"/>
      <c r="S30" s="135"/>
      <c r="T30"/>
      <c r="U30"/>
    </row>
    <row r="31" spans="1:21" s="1" customFormat="1" ht="42" customHeight="1" x14ac:dyDescent="0.2">
      <c r="A31" s="19"/>
      <c r="B31" s="51">
        <v>80153</v>
      </c>
      <c r="C31" s="76"/>
      <c r="D31" s="188" t="s">
        <v>52</v>
      </c>
      <c r="E31" s="21">
        <f>E32</f>
        <v>265209.67</v>
      </c>
      <c r="F31" s="22">
        <f>F32</f>
        <v>82292.56</v>
      </c>
      <c r="G31" s="23">
        <f>SUM(E31:F31)</f>
        <v>347502.23</v>
      </c>
      <c r="H31" s="52">
        <f>K31+N31</f>
        <v>265209.67</v>
      </c>
      <c r="I31" s="52">
        <f>L31+O31</f>
        <v>82292.56</v>
      </c>
      <c r="J31" s="25">
        <f t="shared" si="10"/>
        <v>347502.23</v>
      </c>
      <c r="K31" s="22">
        <f>SUM(K33:K35)</f>
        <v>265209.67</v>
      </c>
      <c r="L31" s="52">
        <f>SUM(L33:L35)</f>
        <v>82292.56</v>
      </c>
      <c r="M31" s="25">
        <f t="shared" si="11"/>
        <v>347502.23</v>
      </c>
      <c r="N31" s="22">
        <f>SUM(N33:N35)</f>
        <v>0</v>
      </c>
      <c r="O31" s="52">
        <f>SUM(O33:O35)</f>
        <v>0</v>
      </c>
      <c r="P31" s="22">
        <f t="shared" si="12"/>
        <v>0</v>
      </c>
      <c r="Q31" s="135"/>
      <c r="R31" s="135"/>
      <c r="S31" s="135"/>
      <c r="T31"/>
      <c r="U31"/>
    </row>
    <row r="32" spans="1:21" s="9" customFormat="1" ht="56.25" x14ac:dyDescent="0.2">
      <c r="A32" s="19"/>
      <c r="B32" s="51"/>
      <c r="C32" s="91">
        <v>2010</v>
      </c>
      <c r="D32" s="99" t="s">
        <v>30</v>
      </c>
      <c r="E32" s="59">
        <f>K31</f>
        <v>265209.67</v>
      </c>
      <c r="F32" s="53">
        <f>L31</f>
        <v>82292.56</v>
      </c>
      <c r="G32" s="63">
        <f>SUM(E32:F32)</f>
        <v>347502.23</v>
      </c>
      <c r="H32" s="60"/>
      <c r="I32" s="60"/>
      <c r="J32" s="58"/>
      <c r="K32" s="53"/>
      <c r="L32" s="60"/>
      <c r="M32" s="53"/>
      <c r="N32" s="53"/>
      <c r="O32" s="30"/>
      <c r="P32" s="53"/>
      <c r="Q32" s="135"/>
      <c r="R32" s="135"/>
      <c r="S32" s="135"/>
      <c r="T32"/>
      <c r="U32"/>
    </row>
    <row r="33" spans="1:21" s="6" customFormat="1" ht="54" customHeight="1" x14ac:dyDescent="0.2">
      <c r="A33" s="19"/>
      <c r="B33" s="84"/>
      <c r="C33" s="89">
        <v>2830</v>
      </c>
      <c r="D33" s="194" t="s">
        <v>53</v>
      </c>
      <c r="E33" s="27"/>
      <c r="F33" s="28"/>
      <c r="G33" s="29"/>
      <c r="H33" s="71">
        <f t="shared" ref="H33:H35" si="13">K33</f>
        <v>12081.96</v>
      </c>
      <c r="I33" s="33">
        <f t="shared" ref="I33:I35" si="14">L33</f>
        <v>120.82</v>
      </c>
      <c r="J33" s="71">
        <f t="shared" ref="J33:J35" si="15">SUM(H33:I33)</f>
        <v>12202.779999999999</v>
      </c>
      <c r="K33" s="72">
        <v>12081.96</v>
      </c>
      <c r="L33" s="73">
        <v>120.82</v>
      </c>
      <c r="M33" s="73">
        <f>SUM(K33:L33)</f>
        <v>12202.779999999999</v>
      </c>
      <c r="N33" s="72"/>
      <c r="O33" s="73"/>
      <c r="P33" s="72">
        <f t="shared" ref="P33:P35" si="16">SUM(N33:O33)</f>
        <v>0</v>
      </c>
      <c r="Q33" s="135"/>
      <c r="R33" s="135"/>
      <c r="S33" s="135"/>
      <c r="T33"/>
      <c r="U33"/>
    </row>
    <row r="34" spans="1:21" s="6" customFormat="1" ht="16.5" customHeight="1" x14ac:dyDescent="0.2">
      <c r="A34" s="19"/>
      <c r="B34" s="84"/>
      <c r="C34" s="77">
        <v>4210</v>
      </c>
      <c r="D34" s="189" t="s">
        <v>20</v>
      </c>
      <c r="E34" s="34"/>
      <c r="F34" s="35"/>
      <c r="G34" s="36"/>
      <c r="H34" s="54">
        <f t="shared" si="13"/>
        <v>2507.1999999999998</v>
      </c>
      <c r="I34" s="39">
        <f t="shared" si="14"/>
        <v>812.58</v>
      </c>
      <c r="J34" s="54">
        <f t="shared" si="15"/>
        <v>3319.7799999999997</v>
      </c>
      <c r="K34" s="61">
        <v>2507.1999999999998</v>
      </c>
      <c r="L34" s="31">
        <v>812.58</v>
      </c>
      <c r="M34" s="31">
        <f t="shared" ref="M34:M35" si="17">SUM(K34:L34)</f>
        <v>3319.7799999999997</v>
      </c>
      <c r="N34" s="61"/>
      <c r="O34" s="31"/>
      <c r="P34" s="61">
        <f t="shared" si="16"/>
        <v>0</v>
      </c>
      <c r="Q34" s="135"/>
      <c r="R34" s="135"/>
      <c r="S34" s="135"/>
      <c r="T34"/>
      <c r="U34"/>
    </row>
    <row r="35" spans="1:21" s="6" customFormat="1" ht="16.5" customHeight="1" x14ac:dyDescent="0.2">
      <c r="A35" s="19"/>
      <c r="B35" s="90"/>
      <c r="C35" s="79">
        <v>4240</v>
      </c>
      <c r="D35" s="183" t="s">
        <v>54</v>
      </c>
      <c r="E35" s="40"/>
      <c r="F35" s="41"/>
      <c r="G35" s="42"/>
      <c r="H35" s="62">
        <f t="shared" si="13"/>
        <v>250620.51</v>
      </c>
      <c r="I35" s="45">
        <f t="shared" si="14"/>
        <v>81359.16</v>
      </c>
      <c r="J35" s="130">
        <f t="shared" si="15"/>
        <v>331979.67000000004</v>
      </c>
      <c r="K35" s="45">
        <v>250620.51</v>
      </c>
      <c r="L35" s="55">
        <v>81359.16</v>
      </c>
      <c r="M35" s="45">
        <f t="shared" si="17"/>
        <v>331979.67000000004</v>
      </c>
      <c r="N35" s="44"/>
      <c r="O35" s="55"/>
      <c r="P35" s="45">
        <f t="shared" si="16"/>
        <v>0</v>
      </c>
      <c r="Q35" s="135"/>
      <c r="R35" s="135"/>
      <c r="S35" s="135"/>
      <c r="T35"/>
      <c r="U35"/>
    </row>
    <row r="36" spans="1:21" s="1" customFormat="1" ht="18" customHeight="1" x14ac:dyDescent="0.2">
      <c r="A36" s="46">
        <v>851</v>
      </c>
      <c r="B36" s="47"/>
      <c r="C36" s="47"/>
      <c r="D36" s="98" t="s">
        <v>38</v>
      </c>
      <c r="E36" s="49">
        <f>E37</f>
        <v>3600</v>
      </c>
      <c r="F36" s="17">
        <f>F37</f>
        <v>0</v>
      </c>
      <c r="G36" s="66">
        <f>SUM(E36:F36)</f>
        <v>3600</v>
      </c>
      <c r="H36" s="50">
        <f>K36+N36</f>
        <v>3600</v>
      </c>
      <c r="I36" s="50">
        <f>L36+O36</f>
        <v>0</v>
      </c>
      <c r="J36" s="83">
        <f>SUM(H36:I36)</f>
        <v>3600</v>
      </c>
      <c r="K36" s="17">
        <f>K37</f>
        <v>3600</v>
      </c>
      <c r="L36" s="50">
        <f>L37</f>
        <v>0</v>
      </c>
      <c r="M36" s="83">
        <f>SUM(K36:L36)</f>
        <v>3600</v>
      </c>
      <c r="N36" s="17">
        <f>N37</f>
        <v>0</v>
      </c>
      <c r="O36" s="50">
        <f>O37</f>
        <v>0</v>
      </c>
      <c r="P36" s="57">
        <f>SUM(N36:O36)</f>
        <v>0</v>
      </c>
      <c r="Q36" s="135"/>
      <c r="R36" s="135"/>
      <c r="S36" s="135"/>
      <c r="T36"/>
      <c r="U36"/>
    </row>
    <row r="37" spans="1:21" s="1" customFormat="1" ht="16.5" customHeight="1" x14ac:dyDescent="0.2">
      <c r="A37" s="19"/>
      <c r="B37" s="51">
        <v>85195</v>
      </c>
      <c r="C37" s="76"/>
      <c r="D37" s="95" t="s">
        <v>36</v>
      </c>
      <c r="E37" s="21">
        <f>E38</f>
        <v>3600</v>
      </c>
      <c r="F37" s="22">
        <f>F38</f>
        <v>0</v>
      </c>
      <c r="G37" s="23">
        <f>SUM(E37:F37)</f>
        <v>3600</v>
      </c>
      <c r="H37" s="52">
        <f>K37+N37</f>
        <v>3600</v>
      </c>
      <c r="I37" s="52">
        <f>L37+O37</f>
        <v>0</v>
      </c>
      <c r="J37" s="25">
        <f>SUM(H37:I37)</f>
        <v>3600</v>
      </c>
      <c r="K37" s="22">
        <f>SUM(K39:K43)</f>
        <v>3600</v>
      </c>
      <c r="L37" s="52">
        <f>SUM(L39:L43)</f>
        <v>0</v>
      </c>
      <c r="M37" s="25">
        <f>SUM(K37:L37)</f>
        <v>3600</v>
      </c>
      <c r="N37" s="22">
        <f>SUM(N39:N41)</f>
        <v>0</v>
      </c>
      <c r="O37" s="52">
        <f>SUM(O39:O41)</f>
        <v>0</v>
      </c>
      <c r="P37" s="22">
        <f>SUM(N37:O37)</f>
        <v>0</v>
      </c>
      <c r="Q37" s="135"/>
      <c r="R37" s="135"/>
      <c r="S37" s="135"/>
      <c r="T37"/>
      <c r="U37"/>
    </row>
    <row r="38" spans="1:21" s="9" customFormat="1" ht="56.25" x14ac:dyDescent="0.2">
      <c r="A38" s="19"/>
      <c r="B38" s="51"/>
      <c r="C38" s="91">
        <v>2010</v>
      </c>
      <c r="D38" s="99" t="s">
        <v>30</v>
      </c>
      <c r="E38" s="59">
        <f>K37</f>
        <v>3600</v>
      </c>
      <c r="F38" s="53">
        <f>L37</f>
        <v>0</v>
      </c>
      <c r="G38" s="63">
        <f>SUM(E38:F38)</f>
        <v>3600</v>
      </c>
      <c r="H38" s="60"/>
      <c r="I38" s="60"/>
      <c r="J38" s="58"/>
      <c r="K38" s="53"/>
      <c r="L38" s="60"/>
      <c r="M38" s="53"/>
      <c r="N38" s="53"/>
      <c r="O38" s="30"/>
      <c r="P38" s="53"/>
      <c r="Q38" s="135"/>
      <c r="R38" s="135"/>
      <c r="S38" s="135"/>
      <c r="T38"/>
      <c r="U38"/>
    </row>
    <row r="39" spans="1:21" s="6" customFormat="1" ht="16.5" customHeight="1" x14ac:dyDescent="0.2">
      <c r="A39" s="19"/>
      <c r="B39" s="92"/>
      <c r="C39" s="89">
        <v>4010</v>
      </c>
      <c r="D39" s="105" t="s">
        <v>15</v>
      </c>
      <c r="E39" s="27"/>
      <c r="F39" s="28"/>
      <c r="G39" s="29"/>
      <c r="H39" s="31">
        <f t="shared" ref="H39:H41" si="18">K39</f>
        <v>2302</v>
      </c>
      <c r="I39" s="150">
        <f t="shared" ref="I39:I41" si="19">L39</f>
        <v>0</v>
      </c>
      <c r="J39" s="71">
        <f t="shared" ref="J39:J44" si="20">SUM(H39:I39)</f>
        <v>2302</v>
      </c>
      <c r="K39" s="72">
        <v>2302</v>
      </c>
      <c r="L39" s="72"/>
      <c r="M39" s="73">
        <f t="shared" ref="M39:M44" si="21">SUM(K39:L39)</f>
        <v>2302</v>
      </c>
      <c r="N39" s="72"/>
      <c r="O39" s="72"/>
      <c r="P39" s="73">
        <f t="shared" ref="P39:P45" si="22">SUM(N39:O39)</f>
        <v>0</v>
      </c>
      <c r="Q39" s="135"/>
      <c r="R39" s="135"/>
      <c r="S39" s="135"/>
      <c r="T39"/>
      <c r="U39"/>
    </row>
    <row r="40" spans="1:21" s="6" customFormat="1" ht="16.5" customHeight="1" x14ac:dyDescent="0.2">
      <c r="A40" s="19"/>
      <c r="B40" s="92"/>
      <c r="C40" s="77">
        <v>4110</v>
      </c>
      <c r="D40" s="82" t="s">
        <v>17</v>
      </c>
      <c r="E40" s="34"/>
      <c r="F40" s="35"/>
      <c r="G40" s="36"/>
      <c r="H40" s="37">
        <f t="shared" si="18"/>
        <v>405</v>
      </c>
      <c r="I40" s="86">
        <f t="shared" si="19"/>
        <v>0</v>
      </c>
      <c r="J40" s="54">
        <f t="shared" si="20"/>
        <v>405</v>
      </c>
      <c r="K40" s="61">
        <v>405</v>
      </c>
      <c r="L40" s="61"/>
      <c r="M40" s="31">
        <f t="shared" si="21"/>
        <v>405</v>
      </c>
      <c r="N40" s="61"/>
      <c r="O40" s="61"/>
      <c r="P40" s="31">
        <f t="shared" si="22"/>
        <v>0</v>
      </c>
      <c r="Q40" s="135"/>
      <c r="R40" s="135"/>
      <c r="S40" s="135"/>
      <c r="T40"/>
      <c r="U40"/>
    </row>
    <row r="41" spans="1:21" s="6" customFormat="1" ht="16.5" customHeight="1" x14ac:dyDescent="0.2">
      <c r="A41" s="19"/>
      <c r="B41" s="92"/>
      <c r="C41" s="78">
        <v>4120</v>
      </c>
      <c r="D41" s="195" t="s">
        <v>41</v>
      </c>
      <c r="E41" s="34"/>
      <c r="F41" s="35"/>
      <c r="G41" s="36"/>
      <c r="H41" s="37">
        <f t="shared" si="18"/>
        <v>56</v>
      </c>
      <c r="I41" s="86">
        <f t="shared" si="19"/>
        <v>0</v>
      </c>
      <c r="J41" s="87">
        <f t="shared" si="20"/>
        <v>56</v>
      </c>
      <c r="K41" s="39">
        <v>56</v>
      </c>
      <c r="L41" s="39"/>
      <c r="M41" s="39">
        <f t="shared" si="21"/>
        <v>56</v>
      </c>
      <c r="N41" s="39"/>
      <c r="O41" s="39"/>
      <c r="P41" s="39">
        <f t="shared" si="22"/>
        <v>0</v>
      </c>
      <c r="Q41" s="135"/>
      <c r="R41" s="135"/>
      <c r="S41" s="182"/>
      <c r="T41"/>
      <c r="U41" s="135"/>
    </row>
    <row r="42" spans="1:21" s="6" customFormat="1" ht="16.5" customHeight="1" x14ac:dyDescent="0.2">
      <c r="A42" s="19"/>
      <c r="B42" s="92"/>
      <c r="C42" s="77">
        <v>4210</v>
      </c>
      <c r="D42" s="82" t="s">
        <v>20</v>
      </c>
      <c r="E42" s="34"/>
      <c r="F42" s="35"/>
      <c r="G42" s="36"/>
      <c r="H42" s="37">
        <f t="shared" ref="H42" si="23">K42</f>
        <v>658</v>
      </c>
      <c r="I42" s="86">
        <f t="shared" ref="I42" si="24">L42</f>
        <v>0</v>
      </c>
      <c r="J42" s="87">
        <f>SUM(H42:I42)</f>
        <v>658</v>
      </c>
      <c r="K42" s="39">
        <v>658</v>
      </c>
      <c r="L42" s="39"/>
      <c r="M42" s="39">
        <f>SUM(K42:L42)</f>
        <v>658</v>
      </c>
      <c r="N42" s="39"/>
      <c r="O42" s="39"/>
      <c r="P42" s="39">
        <f t="shared" si="22"/>
        <v>0</v>
      </c>
      <c r="Q42" s="135"/>
      <c r="R42" s="135"/>
      <c r="S42" s="135"/>
      <c r="T42"/>
      <c r="U42"/>
    </row>
    <row r="43" spans="1:21" s="7" customFormat="1" ht="16.5" customHeight="1" x14ac:dyDescent="0.2">
      <c r="A43" s="111"/>
      <c r="B43" s="113"/>
      <c r="C43" s="79">
        <v>4300</v>
      </c>
      <c r="D43" s="94" t="s">
        <v>22</v>
      </c>
      <c r="E43" s="40"/>
      <c r="F43" s="41"/>
      <c r="G43" s="42"/>
      <c r="H43" s="37">
        <f t="shared" ref="H43" si="25">K43</f>
        <v>179</v>
      </c>
      <c r="I43" s="86">
        <f t="shared" ref="I43" si="26">L43</f>
        <v>0</v>
      </c>
      <c r="J43" s="62">
        <f t="shared" si="20"/>
        <v>179</v>
      </c>
      <c r="K43" s="45">
        <v>179</v>
      </c>
      <c r="L43" s="45"/>
      <c r="M43" s="62">
        <f t="shared" si="21"/>
        <v>179</v>
      </c>
      <c r="N43" s="45"/>
      <c r="O43" s="45"/>
      <c r="P43" s="45">
        <f t="shared" si="22"/>
        <v>0</v>
      </c>
      <c r="Q43" s="135"/>
      <c r="R43" s="135"/>
      <c r="S43" s="135"/>
      <c r="T43"/>
      <c r="U43"/>
    </row>
    <row r="44" spans="1:21" s="1" customFormat="1" ht="18" customHeight="1" x14ac:dyDescent="0.2">
      <c r="A44" s="15">
        <v>852</v>
      </c>
      <c r="B44" s="16"/>
      <c r="C44" s="16"/>
      <c r="D44" s="100" t="s">
        <v>5</v>
      </c>
      <c r="E44" s="57">
        <f>E45+E51+E61</f>
        <v>194740</v>
      </c>
      <c r="F44" s="57">
        <f>F45+F51+F61</f>
        <v>0</v>
      </c>
      <c r="G44" s="66">
        <f>SUM(E44:F44)</f>
        <v>194740</v>
      </c>
      <c r="H44" s="50">
        <f>K44+N44</f>
        <v>194740</v>
      </c>
      <c r="I44" s="50">
        <f>L44+O44</f>
        <v>0</v>
      </c>
      <c r="J44" s="18">
        <f t="shared" si="20"/>
        <v>194740</v>
      </c>
      <c r="K44" s="57">
        <f>K45+K51+K61</f>
        <v>194740</v>
      </c>
      <c r="L44" s="57">
        <f>L45+L51+L61</f>
        <v>0</v>
      </c>
      <c r="M44" s="18">
        <f t="shared" si="21"/>
        <v>194740</v>
      </c>
      <c r="N44" s="57">
        <f>N45+N51</f>
        <v>0</v>
      </c>
      <c r="O44" s="57">
        <f>O45+O51</f>
        <v>0</v>
      </c>
      <c r="P44" s="57">
        <f t="shared" si="22"/>
        <v>0</v>
      </c>
      <c r="Q44" s="135"/>
      <c r="R44" s="135"/>
      <c r="S44" s="135"/>
      <c r="T44"/>
      <c r="U44" s="135"/>
    </row>
    <row r="45" spans="1:21" s="110" customFormat="1" ht="16.5" customHeight="1" x14ac:dyDescent="0.2">
      <c r="A45" s="19"/>
      <c r="B45" s="51">
        <v>85215</v>
      </c>
      <c r="C45" s="76"/>
      <c r="D45" s="80" t="s">
        <v>29</v>
      </c>
      <c r="E45" s="21">
        <f>E46</f>
        <v>7550</v>
      </c>
      <c r="F45" s="22">
        <f>F46</f>
        <v>0</v>
      </c>
      <c r="G45" s="23">
        <f>SUM(E45:F45)</f>
        <v>7550</v>
      </c>
      <c r="H45" s="52">
        <f>K45</f>
        <v>7550</v>
      </c>
      <c r="I45" s="22">
        <f>L45+O45</f>
        <v>0</v>
      </c>
      <c r="J45" s="22">
        <f>SUM(H45:I45)</f>
        <v>7550</v>
      </c>
      <c r="K45" s="52">
        <f>SUM(K47:K50)</f>
        <v>7550</v>
      </c>
      <c r="L45" s="52">
        <f>SUM(L47:L50)</f>
        <v>0</v>
      </c>
      <c r="M45" s="25">
        <f>SUM(K45:L45)</f>
        <v>7550</v>
      </c>
      <c r="N45" s="22">
        <f>N46</f>
        <v>0</v>
      </c>
      <c r="O45" s="52">
        <f>SUM(O47:O50)</f>
        <v>0</v>
      </c>
      <c r="P45" s="22">
        <f t="shared" si="22"/>
        <v>0</v>
      </c>
      <c r="Q45" s="149"/>
      <c r="R45" s="149"/>
      <c r="S45" s="149"/>
    </row>
    <row r="46" spans="1:21" s="9" customFormat="1" ht="56.25" x14ac:dyDescent="0.2">
      <c r="A46" s="19"/>
      <c r="B46" s="51"/>
      <c r="C46" s="91">
        <v>2010</v>
      </c>
      <c r="D46" s="99" t="s">
        <v>30</v>
      </c>
      <c r="E46" s="59">
        <f>K45</f>
        <v>7550</v>
      </c>
      <c r="F46" s="53">
        <f>L45</f>
        <v>0</v>
      </c>
      <c r="G46" s="63">
        <f>SUM(E46:F46)</f>
        <v>7550</v>
      </c>
      <c r="H46" s="60"/>
      <c r="I46" s="60"/>
      <c r="J46" s="58"/>
      <c r="K46" s="53"/>
      <c r="L46" s="60"/>
      <c r="M46" s="53"/>
      <c r="N46" s="53"/>
      <c r="O46" s="30"/>
      <c r="P46" s="53"/>
      <c r="Q46" s="149"/>
      <c r="R46" s="149"/>
      <c r="S46" s="149"/>
      <c r="T46" s="110"/>
      <c r="U46" s="110"/>
    </row>
    <row r="47" spans="1:21" s="110" customFormat="1" ht="16.5" customHeight="1" x14ac:dyDescent="0.2">
      <c r="A47" s="19"/>
      <c r="B47" s="51"/>
      <c r="C47" s="77">
        <v>3110</v>
      </c>
      <c r="D47" s="82" t="s">
        <v>19</v>
      </c>
      <c r="E47" s="34"/>
      <c r="F47" s="35"/>
      <c r="G47" s="36"/>
      <c r="H47" s="31">
        <f t="shared" ref="H47:I50" si="27">K47</f>
        <v>7401.96</v>
      </c>
      <c r="I47" s="150">
        <f t="shared" si="27"/>
        <v>0</v>
      </c>
      <c r="J47" s="54">
        <f>SUM(H47:I47)</f>
        <v>7401.96</v>
      </c>
      <c r="K47" s="72">
        <v>7401.96</v>
      </c>
      <c r="L47" s="31"/>
      <c r="M47" s="54">
        <f>SUM(K47:L47)</f>
        <v>7401.96</v>
      </c>
      <c r="N47" s="61"/>
      <c r="O47" s="72"/>
      <c r="P47" s="39">
        <f>SUM(N47:O47)</f>
        <v>0</v>
      </c>
      <c r="Q47" s="149"/>
      <c r="R47" s="149"/>
      <c r="S47" s="149"/>
    </row>
    <row r="48" spans="1:21" s="110" customFormat="1" ht="16.5" customHeight="1" x14ac:dyDescent="0.2">
      <c r="A48" s="19"/>
      <c r="B48" s="51"/>
      <c r="C48" s="78">
        <v>4010</v>
      </c>
      <c r="D48" s="106" t="s">
        <v>15</v>
      </c>
      <c r="E48" s="34"/>
      <c r="F48" s="35"/>
      <c r="G48" s="36"/>
      <c r="H48" s="37">
        <f t="shared" si="27"/>
        <v>123.38</v>
      </c>
      <c r="I48" s="86">
        <f t="shared" si="27"/>
        <v>0</v>
      </c>
      <c r="J48" s="38">
        <f>SUM(H48:I48)</f>
        <v>123.38</v>
      </c>
      <c r="K48" s="39">
        <v>123.38</v>
      </c>
      <c r="L48" s="37"/>
      <c r="M48" s="38">
        <f>SUM(K48:L48)</f>
        <v>123.38</v>
      </c>
      <c r="N48" s="39"/>
      <c r="O48" s="37"/>
      <c r="P48" s="39">
        <f>SUM(N48:O48)</f>
        <v>0</v>
      </c>
      <c r="Q48" s="149"/>
      <c r="R48" s="149"/>
      <c r="S48" s="149"/>
    </row>
    <row r="49" spans="1:21" s="110" customFormat="1" ht="16.5" customHeight="1" x14ac:dyDescent="0.2">
      <c r="A49" s="19"/>
      <c r="B49" s="51"/>
      <c r="C49" s="78">
        <v>4110</v>
      </c>
      <c r="D49" s="96" t="s">
        <v>17</v>
      </c>
      <c r="E49" s="34"/>
      <c r="F49" s="35"/>
      <c r="G49" s="36"/>
      <c r="H49" s="37">
        <f t="shared" si="27"/>
        <v>21.63</v>
      </c>
      <c r="I49" s="86">
        <f t="shared" si="27"/>
        <v>0</v>
      </c>
      <c r="J49" s="38">
        <f>SUM(H49:I49)</f>
        <v>21.63</v>
      </c>
      <c r="K49" s="39">
        <v>21.63</v>
      </c>
      <c r="L49" s="37"/>
      <c r="M49" s="38">
        <f>SUM(K49:L49)</f>
        <v>21.63</v>
      </c>
      <c r="N49" s="39"/>
      <c r="O49" s="37"/>
      <c r="P49" s="39">
        <f>SUM(N49:O49)</f>
        <v>0</v>
      </c>
      <c r="Q49" s="149"/>
      <c r="R49" s="149"/>
      <c r="S49" s="149"/>
    </row>
    <row r="50" spans="1:21" s="110" customFormat="1" ht="16.5" customHeight="1" x14ac:dyDescent="0.2">
      <c r="A50" s="19"/>
      <c r="B50" s="127"/>
      <c r="C50" s="79">
        <v>4120</v>
      </c>
      <c r="D50" s="193" t="s">
        <v>41</v>
      </c>
      <c r="E50" s="40"/>
      <c r="F50" s="41"/>
      <c r="G50" s="42"/>
      <c r="H50" s="55">
        <f t="shared" si="27"/>
        <v>3.03</v>
      </c>
      <c r="I50" s="151">
        <f t="shared" si="27"/>
        <v>0</v>
      </c>
      <c r="J50" s="62">
        <f>SUM(H50:I50)</f>
        <v>3.03</v>
      </c>
      <c r="K50" s="45">
        <v>3.03</v>
      </c>
      <c r="L50" s="55"/>
      <c r="M50" s="62">
        <f>SUM(K50:L50)</f>
        <v>3.03</v>
      </c>
      <c r="N50" s="44"/>
      <c r="O50" s="55"/>
      <c r="P50" s="45">
        <f>SUM(N50:O50)</f>
        <v>0</v>
      </c>
      <c r="Q50" s="149"/>
      <c r="R50" s="149"/>
      <c r="S50" s="149"/>
    </row>
    <row r="51" spans="1:21" s="1" customFormat="1" ht="29.25" customHeight="1" x14ac:dyDescent="0.2">
      <c r="A51" s="19"/>
      <c r="B51" s="20">
        <v>85228</v>
      </c>
      <c r="C51" s="76"/>
      <c r="D51" s="80" t="s">
        <v>4</v>
      </c>
      <c r="E51" s="21">
        <f>E52</f>
        <v>178190</v>
      </c>
      <c r="F51" s="22">
        <f>F52</f>
        <v>0</v>
      </c>
      <c r="G51" s="23">
        <f>SUM(E51:F51)</f>
        <v>178190</v>
      </c>
      <c r="H51" s="52">
        <f>K51</f>
        <v>178190</v>
      </c>
      <c r="I51" s="22">
        <f>L51+O51</f>
        <v>0</v>
      </c>
      <c r="J51" s="22">
        <f>SUM(H51:I51)</f>
        <v>178190</v>
      </c>
      <c r="K51" s="22">
        <f>SUM(K53:K60)</f>
        <v>178190</v>
      </c>
      <c r="L51" s="52">
        <f>SUM(L53:L60)</f>
        <v>0</v>
      </c>
      <c r="M51" s="25">
        <f>SUM(K51:L51)</f>
        <v>178190</v>
      </c>
      <c r="N51" s="22">
        <f>N52</f>
        <v>0</v>
      </c>
      <c r="O51" s="52">
        <f>V51</f>
        <v>0</v>
      </c>
      <c r="P51" s="22">
        <f>SUM(N51:O51)</f>
        <v>0</v>
      </c>
      <c r="Q51" s="135"/>
      <c r="R51" s="135"/>
      <c r="S51" s="135"/>
      <c r="T51"/>
      <c r="U51"/>
    </row>
    <row r="52" spans="1:21" s="9" customFormat="1" ht="56.25" x14ac:dyDescent="0.2">
      <c r="A52" s="19"/>
      <c r="B52" s="51"/>
      <c r="C52" s="91">
        <v>2010</v>
      </c>
      <c r="D52" s="99" t="s">
        <v>30</v>
      </c>
      <c r="E52" s="59">
        <f>K51</f>
        <v>178190</v>
      </c>
      <c r="F52" s="53">
        <f>L51</f>
        <v>0</v>
      </c>
      <c r="G52" s="63">
        <f>SUM(E52:F52)</f>
        <v>178190</v>
      </c>
      <c r="H52" s="60"/>
      <c r="I52" s="60"/>
      <c r="J52" s="58"/>
      <c r="K52" s="144"/>
      <c r="L52" s="60"/>
      <c r="M52" s="53"/>
      <c r="N52" s="53"/>
      <c r="O52" s="53"/>
      <c r="P52" s="53"/>
      <c r="Q52" s="135"/>
      <c r="R52" s="135"/>
      <c r="S52" s="135"/>
      <c r="T52"/>
      <c r="U52"/>
    </row>
    <row r="53" spans="1:21" s="6" customFormat="1" ht="16.5" customHeight="1" x14ac:dyDescent="0.2">
      <c r="A53" s="19"/>
      <c r="B53" s="51"/>
      <c r="C53" s="84">
        <v>3020</v>
      </c>
      <c r="D53" s="106" t="s">
        <v>44</v>
      </c>
      <c r="E53" s="34"/>
      <c r="F53" s="35"/>
      <c r="G53" s="36"/>
      <c r="H53" s="108">
        <f t="shared" ref="H53:H54" si="28">K53</f>
        <v>1000</v>
      </c>
      <c r="I53" s="37">
        <f t="shared" ref="I53:I54" si="29">L53</f>
        <v>0</v>
      </c>
      <c r="J53" s="38">
        <f t="shared" ref="J53:J54" si="30">SUM(H53:I53)</f>
        <v>1000</v>
      </c>
      <c r="K53" s="39">
        <v>1000</v>
      </c>
      <c r="L53" s="37"/>
      <c r="M53" s="38">
        <f t="shared" ref="M53:M54" si="31">SUM(K53:L53)</f>
        <v>1000</v>
      </c>
      <c r="N53" s="61"/>
      <c r="O53" s="31"/>
      <c r="P53" s="39"/>
      <c r="Q53" s="135"/>
      <c r="R53" s="135"/>
      <c r="S53" s="135"/>
      <c r="T53"/>
      <c r="U53"/>
    </row>
    <row r="54" spans="1:21" s="6" customFormat="1" ht="16.5" customHeight="1" x14ac:dyDescent="0.2">
      <c r="A54" s="19"/>
      <c r="B54" s="92"/>
      <c r="C54" s="78">
        <v>4010</v>
      </c>
      <c r="D54" s="103" t="s">
        <v>15</v>
      </c>
      <c r="E54" s="34"/>
      <c r="F54" s="35"/>
      <c r="G54" s="36"/>
      <c r="H54" s="37">
        <f t="shared" si="28"/>
        <v>126311</v>
      </c>
      <c r="I54" s="37">
        <f t="shared" si="29"/>
        <v>0</v>
      </c>
      <c r="J54" s="38">
        <f t="shared" si="30"/>
        <v>126311</v>
      </c>
      <c r="K54" s="61">
        <v>126311</v>
      </c>
      <c r="L54" s="37"/>
      <c r="M54" s="38">
        <f t="shared" si="31"/>
        <v>126311</v>
      </c>
      <c r="N54" s="61"/>
      <c r="O54" s="37"/>
      <c r="P54" s="39">
        <f t="shared" ref="P54" si="32">SUM(N54:O54)</f>
        <v>0</v>
      </c>
      <c r="Q54" s="135"/>
      <c r="R54" s="135"/>
      <c r="S54" s="135"/>
      <c r="T54"/>
      <c r="U54"/>
    </row>
    <row r="55" spans="1:21" s="6" customFormat="1" ht="16.5" customHeight="1" x14ac:dyDescent="0.2">
      <c r="A55" s="19"/>
      <c r="B55" s="51"/>
      <c r="C55" s="78">
        <v>4040</v>
      </c>
      <c r="D55" s="96" t="s">
        <v>16</v>
      </c>
      <c r="E55" s="34"/>
      <c r="F55" s="35"/>
      <c r="G55" s="36"/>
      <c r="H55" s="108">
        <f t="shared" ref="H55:I60" si="33">K55</f>
        <v>8695</v>
      </c>
      <c r="I55" s="37">
        <f t="shared" si="33"/>
        <v>0</v>
      </c>
      <c r="J55" s="38">
        <f t="shared" ref="J55:J61" si="34">SUM(H55:I55)</f>
        <v>8695</v>
      </c>
      <c r="K55" s="39">
        <v>8695</v>
      </c>
      <c r="L55" s="37"/>
      <c r="M55" s="38">
        <f t="shared" ref="M55:M61" si="35">SUM(K55:L55)</f>
        <v>8695</v>
      </c>
      <c r="N55" s="39"/>
      <c r="O55" s="37"/>
      <c r="P55" s="39">
        <f t="shared" ref="P55:P61" si="36">SUM(N55:O55)</f>
        <v>0</v>
      </c>
      <c r="Q55" s="135"/>
      <c r="R55" s="135"/>
      <c r="S55" s="135"/>
      <c r="T55"/>
      <c r="U55"/>
    </row>
    <row r="56" spans="1:21" s="6" customFormat="1" ht="16.5" customHeight="1" x14ac:dyDescent="0.2">
      <c r="A56" s="19"/>
      <c r="B56" s="51"/>
      <c r="C56" s="78">
        <v>4110</v>
      </c>
      <c r="D56" s="96" t="s">
        <v>17</v>
      </c>
      <c r="E56" s="34"/>
      <c r="F56" s="35"/>
      <c r="G56" s="36"/>
      <c r="H56" s="108">
        <f t="shared" si="33"/>
        <v>23735</v>
      </c>
      <c r="I56" s="37">
        <f t="shared" si="33"/>
        <v>0</v>
      </c>
      <c r="J56" s="38">
        <f t="shared" si="34"/>
        <v>23735</v>
      </c>
      <c r="K56" s="39">
        <v>23735</v>
      </c>
      <c r="L56" s="37"/>
      <c r="M56" s="38">
        <f t="shared" si="35"/>
        <v>23735</v>
      </c>
      <c r="N56" s="39"/>
      <c r="O56" s="37"/>
      <c r="P56" s="39">
        <f t="shared" si="36"/>
        <v>0</v>
      </c>
      <c r="Q56" s="135"/>
      <c r="R56" s="135"/>
      <c r="S56" s="135"/>
      <c r="T56"/>
      <c r="U56"/>
    </row>
    <row r="57" spans="1:21" s="6" customFormat="1" ht="16.5" customHeight="1" x14ac:dyDescent="0.2">
      <c r="A57" s="19"/>
      <c r="B57" s="51"/>
      <c r="C57" s="78">
        <v>4170</v>
      </c>
      <c r="D57" s="106" t="s">
        <v>37</v>
      </c>
      <c r="E57" s="34"/>
      <c r="F57" s="35"/>
      <c r="G57" s="36"/>
      <c r="H57" s="108">
        <f t="shared" ref="H57:I57" si="37">K57</f>
        <v>14400</v>
      </c>
      <c r="I57" s="37">
        <f t="shared" si="37"/>
        <v>0</v>
      </c>
      <c r="J57" s="38">
        <f>SUM(H57:I57)</f>
        <v>14400</v>
      </c>
      <c r="K57" s="39">
        <v>14400</v>
      </c>
      <c r="L57" s="37"/>
      <c r="M57" s="37">
        <f>SUM(K57:L57)</f>
        <v>14400</v>
      </c>
      <c r="N57" s="39"/>
      <c r="O57" s="37"/>
      <c r="P57" s="39">
        <f>SUM(N57:O57)</f>
        <v>0</v>
      </c>
      <c r="Q57" s="135"/>
      <c r="R57" s="135"/>
      <c r="S57" s="135"/>
      <c r="T57"/>
      <c r="U57"/>
    </row>
    <row r="58" spans="1:21" s="6" customFormat="1" ht="16.5" customHeight="1" x14ac:dyDescent="0.2">
      <c r="A58" s="19"/>
      <c r="B58" s="92"/>
      <c r="C58" s="77">
        <v>4210</v>
      </c>
      <c r="D58" s="82" t="s">
        <v>20</v>
      </c>
      <c r="E58" s="34"/>
      <c r="F58" s="35"/>
      <c r="G58" s="36"/>
      <c r="H58" s="38">
        <f>K58</f>
        <v>323</v>
      </c>
      <c r="I58" s="39">
        <f>L58</f>
        <v>0</v>
      </c>
      <c r="J58" s="87">
        <f>SUM(H58:I58)</f>
        <v>323</v>
      </c>
      <c r="K58" s="39">
        <v>323</v>
      </c>
      <c r="L58" s="39"/>
      <c r="M58" s="39">
        <f>SUM(K58:L58)</f>
        <v>323</v>
      </c>
      <c r="N58" s="39"/>
      <c r="O58" s="39"/>
      <c r="P58" s="39">
        <f t="shared" ref="P58" si="38">SUM(N58:O58)</f>
        <v>0</v>
      </c>
      <c r="Q58" s="135"/>
      <c r="R58" s="135"/>
      <c r="S58" s="135"/>
      <c r="T58"/>
      <c r="U58"/>
    </row>
    <row r="59" spans="1:21" s="6" customFormat="1" ht="16.5" customHeight="1" x14ac:dyDescent="0.2">
      <c r="A59" s="19"/>
      <c r="B59" s="92"/>
      <c r="C59" s="77">
        <v>4360</v>
      </c>
      <c r="D59" s="103" t="s">
        <v>45</v>
      </c>
      <c r="E59" s="34"/>
      <c r="F59" s="35"/>
      <c r="G59" s="36"/>
      <c r="H59" s="38">
        <f>K59</f>
        <v>237</v>
      </c>
      <c r="I59" s="39">
        <f>L59</f>
        <v>0</v>
      </c>
      <c r="J59" s="87">
        <f>SUM(H59:I59)</f>
        <v>237</v>
      </c>
      <c r="K59" s="39">
        <v>237</v>
      </c>
      <c r="L59" s="39"/>
      <c r="M59" s="39">
        <f>SUM(K59:L59)</f>
        <v>237</v>
      </c>
      <c r="N59" s="39"/>
      <c r="O59" s="39"/>
      <c r="P59" s="39">
        <f t="shared" ref="P59" si="39">SUM(N59:O59)</f>
        <v>0</v>
      </c>
      <c r="Q59" s="135"/>
      <c r="R59" s="135"/>
      <c r="S59" s="135"/>
      <c r="T59"/>
      <c r="U59"/>
    </row>
    <row r="60" spans="1:21" s="6" customFormat="1" ht="16.5" customHeight="1" x14ac:dyDescent="0.2">
      <c r="A60" s="19"/>
      <c r="B60" s="114"/>
      <c r="C60" s="90">
        <v>4440</v>
      </c>
      <c r="D60" s="94" t="s">
        <v>21</v>
      </c>
      <c r="E60" s="40"/>
      <c r="F60" s="41"/>
      <c r="G60" s="42"/>
      <c r="H60" s="55">
        <f t="shared" si="33"/>
        <v>3489</v>
      </c>
      <c r="I60" s="55">
        <f t="shared" si="33"/>
        <v>0</v>
      </c>
      <c r="J60" s="62">
        <f t="shared" si="34"/>
        <v>3489</v>
      </c>
      <c r="K60" s="45">
        <v>3489</v>
      </c>
      <c r="L60" s="55"/>
      <c r="M60" s="62">
        <f t="shared" si="35"/>
        <v>3489</v>
      </c>
      <c r="N60" s="45"/>
      <c r="O60" s="67"/>
      <c r="P60" s="85">
        <f t="shared" si="36"/>
        <v>0</v>
      </c>
      <c r="Q60" s="135"/>
      <c r="R60" s="135"/>
      <c r="S60" s="135"/>
      <c r="T60"/>
      <c r="U60"/>
    </row>
    <row r="61" spans="1:21" s="110" customFormat="1" ht="16.5" customHeight="1" x14ac:dyDescent="0.2">
      <c r="A61" s="19"/>
      <c r="B61" s="20">
        <v>85231</v>
      </c>
      <c r="C61" s="76"/>
      <c r="D61" s="153" t="s">
        <v>46</v>
      </c>
      <c r="E61" s="21">
        <f>E62</f>
        <v>9000</v>
      </c>
      <c r="F61" s="22">
        <f>F62</f>
        <v>0</v>
      </c>
      <c r="G61" s="23">
        <f>SUM(E61:F61)</f>
        <v>9000</v>
      </c>
      <c r="H61" s="52">
        <f>K61</f>
        <v>9000</v>
      </c>
      <c r="I61" s="22">
        <f>L61+O61</f>
        <v>0</v>
      </c>
      <c r="J61" s="22">
        <f t="shared" si="34"/>
        <v>9000</v>
      </c>
      <c r="K61" s="22">
        <f>K63</f>
        <v>9000</v>
      </c>
      <c r="L61" s="22">
        <f>L63</f>
        <v>0</v>
      </c>
      <c r="M61" s="25">
        <f t="shared" si="35"/>
        <v>9000</v>
      </c>
      <c r="N61" s="22">
        <f>SUM(N63:N63)</f>
        <v>0</v>
      </c>
      <c r="O61" s="22">
        <f>SUM(O63:O63)</f>
        <v>0</v>
      </c>
      <c r="P61" s="22">
        <f t="shared" si="36"/>
        <v>0</v>
      </c>
      <c r="Q61" s="149"/>
      <c r="R61" s="149"/>
      <c r="S61" s="149"/>
    </row>
    <row r="62" spans="1:21" s="9" customFormat="1" ht="56.25" x14ac:dyDescent="0.2">
      <c r="A62" s="19"/>
      <c r="B62" s="51"/>
      <c r="C62" s="91">
        <v>2010</v>
      </c>
      <c r="D62" s="99" t="s">
        <v>30</v>
      </c>
      <c r="E62" s="154">
        <f>K61</f>
        <v>9000</v>
      </c>
      <c r="F62" s="33">
        <f>L61</f>
        <v>0</v>
      </c>
      <c r="G62" s="26">
        <f>SUM(E62:F62)</f>
        <v>9000</v>
      </c>
      <c r="H62" s="30"/>
      <c r="I62" s="30"/>
      <c r="J62" s="58"/>
      <c r="K62" s="33"/>
      <c r="L62" s="30"/>
      <c r="M62" s="53"/>
      <c r="N62" s="33"/>
      <c r="O62" s="30"/>
      <c r="P62" s="53"/>
      <c r="Q62" s="149"/>
      <c r="R62" s="149"/>
      <c r="S62" s="149"/>
      <c r="T62" s="110"/>
      <c r="U62" s="110"/>
    </row>
    <row r="63" spans="1:21" s="110" customFormat="1" ht="17.45" customHeight="1" x14ac:dyDescent="0.2">
      <c r="A63" s="19"/>
      <c r="B63" s="114"/>
      <c r="C63" s="77">
        <v>3110</v>
      </c>
      <c r="D63" s="82" t="s">
        <v>19</v>
      </c>
      <c r="E63" s="75"/>
      <c r="F63" s="33"/>
      <c r="G63" s="155"/>
      <c r="H63" s="75">
        <f>K63</f>
        <v>9000</v>
      </c>
      <c r="I63" s="30">
        <f>L63</f>
        <v>0</v>
      </c>
      <c r="J63" s="32">
        <f>SUM(H63:I63)</f>
        <v>9000</v>
      </c>
      <c r="K63" s="72">
        <v>9000</v>
      </c>
      <c r="L63" s="72"/>
      <c r="M63" s="71">
        <f>SUM(K63:L63)</f>
        <v>9000</v>
      </c>
      <c r="N63" s="72"/>
      <c r="O63" s="72"/>
      <c r="P63" s="72">
        <f>SUM(N63:O63)</f>
        <v>0</v>
      </c>
      <c r="Q63" s="149"/>
      <c r="R63" s="149"/>
      <c r="S63" s="149"/>
    </row>
    <row r="64" spans="1:21" s="1" customFormat="1" ht="18" customHeight="1" x14ac:dyDescent="0.2">
      <c r="A64" s="46">
        <v>855</v>
      </c>
      <c r="B64" s="47"/>
      <c r="C64" s="47"/>
      <c r="D64" s="98" t="s">
        <v>31</v>
      </c>
      <c r="E64" s="17">
        <f>E65+E76+E84+E87+E90</f>
        <v>41143411</v>
      </c>
      <c r="F64" s="17">
        <f>F65+F76+F84+F87+F90</f>
        <v>0</v>
      </c>
      <c r="G64" s="66">
        <f>SUM(E64:F64)</f>
        <v>41143411</v>
      </c>
      <c r="H64" s="49">
        <f>K64+N64</f>
        <v>41143411</v>
      </c>
      <c r="I64" s="50">
        <f>L64+O64</f>
        <v>0</v>
      </c>
      <c r="J64" s="83">
        <f>SUM(H64:I64)</f>
        <v>41143411</v>
      </c>
      <c r="K64" s="17">
        <f>K65+K76+K84+K87+K90</f>
        <v>41143411</v>
      </c>
      <c r="L64" s="17">
        <f>L65+L76+L84+L87+L90</f>
        <v>0</v>
      </c>
      <c r="M64" s="17">
        <f>SUM(K64:L64)</f>
        <v>41143411</v>
      </c>
      <c r="N64" s="17">
        <f>N65+N76+N84+N87+N90</f>
        <v>0</v>
      </c>
      <c r="O64" s="17">
        <f>O65+O76+O84+O87+O90</f>
        <v>0</v>
      </c>
      <c r="P64" s="17">
        <f>SUM(N64:O64)</f>
        <v>0</v>
      </c>
      <c r="Q64" s="135"/>
      <c r="R64" s="135"/>
      <c r="S64" s="135"/>
      <c r="T64"/>
      <c r="U64"/>
    </row>
    <row r="65" spans="1:21" s="1" customFormat="1" ht="16.5" customHeight="1" x14ac:dyDescent="0.2">
      <c r="A65" s="19"/>
      <c r="B65" s="51">
        <v>85501</v>
      </c>
      <c r="C65" s="76"/>
      <c r="D65" s="80" t="s">
        <v>32</v>
      </c>
      <c r="E65" s="21">
        <f>SUM(E66:E66)</f>
        <v>32210000</v>
      </c>
      <c r="F65" s="22">
        <f>SUM(F66:F66)</f>
        <v>0</v>
      </c>
      <c r="G65" s="23">
        <f>SUM(E65:F65)</f>
        <v>32210000</v>
      </c>
      <c r="H65" s="52">
        <f>K65+N65</f>
        <v>32210000</v>
      </c>
      <c r="I65" s="52">
        <f>L65+O65</f>
        <v>0</v>
      </c>
      <c r="J65" s="22">
        <f>SUM(H65:I65)</f>
        <v>32210000</v>
      </c>
      <c r="K65" s="22">
        <f>SUM(K67:K75)</f>
        <v>32210000</v>
      </c>
      <c r="L65" s="22">
        <f>SUM(L67:L75)</f>
        <v>0</v>
      </c>
      <c r="M65" s="25">
        <f>SUM(K65:L65)</f>
        <v>32210000</v>
      </c>
      <c r="N65" s="22">
        <f>SUM(N67:N75)</f>
        <v>0</v>
      </c>
      <c r="O65" s="22">
        <f>SUM(O67:O75)</f>
        <v>0</v>
      </c>
      <c r="P65" s="22">
        <f>SUM(N65:O65)</f>
        <v>0</v>
      </c>
      <c r="Q65" s="135"/>
      <c r="R65" s="135"/>
      <c r="S65" s="135"/>
      <c r="T65"/>
      <c r="U65"/>
    </row>
    <row r="66" spans="1:21" s="9" customFormat="1" ht="73.5" customHeight="1" x14ac:dyDescent="0.2">
      <c r="A66" s="19"/>
      <c r="B66" s="51"/>
      <c r="C66" s="91">
        <v>2060</v>
      </c>
      <c r="D66" s="99" t="s">
        <v>33</v>
      </c>
      <c r="E66" s="59">
        <f>K65</f>
        <v>32210000</v>
      </c>
      <c r="F66" s="53">
        <f>L65</f>
        <v>0</v>
      </c>
      <c r="G66" s="63">
        <f>SUM(E66:F66)</f>
        <v>32210000</v>
      </c>
      <c r="H66" s="59"/>
      <c r="I66" s="60"/>
      <c r="J66" s="58"/>
      <c r="K66" s="144"/>
      <c r="L66" s="60"/>
      <c r="M66" s="53"/>
      <c r="N66" s="53"/>
      <c r="O66" s="60"/>
      <c r="P66" s="53"/>
      <c r="Q66" s="135"/>
      <c r="R66" s="135"/>
      <c r="S66" s="135"/>
      <c r="T66"/>
      <c r="U66"/>
    </row>
    <row r="67" spans="1:21" s="6" customFormat="1" ht="16.5" customHeight="1" x14ac:dyDescent="0.2">
      <c r="A67" s="19"/>
      <c r="B67" s="92"/>
      <c r="C67" s="77">
        <v>3110</v>
      </c>
      <c r="D67" s="82" t="s">
        <v>19</v>
      </c>
      <c r="E67" s="27"/>
      <c r="F67" s="28"/>
      <c r="G67" s="29"/>
      <c r="H67" s="31">
        <f t="shared" ref="H67:H73" si="40">K67</f>
        <v>31938523</v>
      </c>
      <c r="I67" s="31">
        <f t="shared" ref="I67:I73" si="41">L67</f>
        <v>0</v>
      </c>
      <c r="J67" s="54">
        <f t="shared" ref="J67:J73" si="42">SUM(H67:I67)</f>
        <v>31938523</v>
      </c>
      <c r="K67" s="39">
        <v>31938523</v>
      </c>
      <c r="L67" s="31"/>
      <c r="M67" s="54">
        <f t="shared" ref="M67:M73" si="43">SUM(K67:L67)</f>
        <v>31938523</v>
      </c>
      <c r="N67" s="61"/>
      <c r="O67" s="31"/>
      <c r="P67" s="61">
        <f t="shared" ref="P67:P75" si="44">SUM(N67:O67)</f>
        <v>0</v>
      </c>
      <c r="Q67" s="135"/>
      <c r="R67" s="135"/>
      <c r="S67" s="135"/>
      <c r="T67"/>
      <c r="U67"/>
    </row>
    <row r="68" spans="1:21" s="6" customFormat="1" ht="16.5" customHeight="1" x14ac:dyDescent="0.2">
      <c r="A68" s="19"/>
      <c r="B68" s="92"/>
      <c r="C68" s="78">
        <v>4010</v>
      </c>
      <c r="D68" s="103" t="s">
        <v>15</v>
      </c>
      <c r="E68" s="34"/>
      <c r="F68" s="35"/>
      <c r="G68" s="36"/>
      <c r="H68" s="37">
        <f t="shared" si="40"/>
        <v>200626</v>
      </c>
      <c r="I68" s="37">
        <f t="shared" si="41"/>
        <v>0</v>
      </c>
      <c r="J68" s="38">
        <f t="shared" si="42"/>
        <v>200626</v>
      </c>
      <c r="K68" s="61">
        <v>200626</v>
      </c>
      <c r="L68" s="37"/>
      <c r="M68" s="38">
        <f t="shared" si="43"/>
        <v>200626</v>
      </c>
      <c r="N68" s="61"/>
      <c r="O68" s="37"/>
      <c r="P68" s="39">
        <f t="shared" si="44"/>
        <v>0</v>
      </c>
      <c r="Q68" s="135"/>
      <c r="R68" s="135"/>
      <c r="S68" s="135"/>
      <c r="T68"/>
      <c r="U68"/>
    </row>
    <row r="69" spans="1:21" s="6" customFormat="1" ht="16.5" customHeight="1" x14ac:dyDescent="0.2">
      <c r="A69" s="19"/>
      <c r="B69" s="92"/>
      <c r="C69" s="78">
        <v>4040</v>
      </c>
      <c r="D69" s="96" t="s">
        <v>16</v>
      </c>
      <c r="E69" s="34"/>
      <c r="F69" s="35"/>
      <c r="G69" s="36"/>
      <c r="H69" s="37">
        <f t="shared" si="40"/>
        <v>17000</v>
      </c>
      <c r="I69" s="37">
        <f t="shared" si="41"/>
        <v>0</v>
      </c>
      <c r="J69" s="38">
        <f t="shared" si="42"/>
        <v>17000</v>
      </c>
      <c r="K69" s="39">
        <v>17000</v>
      </c>
      <c r="L69" s="37"/>
      <c r="M69" s="38">
        <f t="shared" si="43"/>
        <v>17000</v>
      </c>
      <c r="N69" s="39"/>
      <c r="O69" s="37"/>
      <c r="P69" s="39">
        <f t="shared" si="44"/>
        <v>0</v>
      </c>
      <c r="Q69" s="135"/>
      <c r="R69" s="135"/>
      <c r="S69" s="135"/>
      <c r="T69"/>
      <c r="U69"/>
    </row>
    <row r="70" spans="1:21" s="6" customFormat="1" ht="16.5" customHeight="1" x14ac:dyDescent="0.2">
      <c r="A70" s="19"/>
      <c r="B70" s="92"/>
      <c r="C70" s="78">
        <v>4110</v>
      </c>
      <c r="D70" s="96" t="s">
        <v>17</v>
      </c>
      <c r="E70" s="34"/>
      <c r="F70" s="35"/>
      <c r="G70" s="36"/>
      <c r="H70" s="37">
        <f t="shared" si="40"/>
        <v>38259</v>
      </c>
      <c r="I70" s="37">
        <f t="shared" si="41"/>
        <v>0</v>
      </c>
      <c r="J70" s="38">
        <f t="shared" si="42"/>
        <v>38259</v>
      </c>
      <c r="K70" s="39">
        <v>38259</v>
      </c>
      <c r="L70" s="37"/>
      <c r="M70" s="38">
        <f t="shared" si="43"/>
        <v>38259</v>
      </c>
      <c r="N70" s="39"/>
      <c r="O70" s="37"/>
      <c r="P70" s="39">
        <f t="shared" si="44"/>
        <v>0</v>
      </c>
      <c r="Q70" s="135"/>
      <c r="R70" s="135"/>
      <c r="S70" s="135"/>
      <c r="T70"/>
      <c r="U70"/>
    </row>
    <row r="71" spans="1:21" s="6" customFormat="1" ht="16.5" customHeight="1" x14ac:dyDescent="0.2">
      <c r="A71" s="19"/>
      <c r="B71" s="92"/>
      <c r="C71" s="78">
        <v>4120</v>
      </c>
      <c r="D71" s="195" t="s">
        <v>41</v>
      </c>
      <c r="E71" s="34"/>
      <c r="F71" s="35"/>
      <c r="G71" s="36"/>
      <c r="H71" s="37">
        <f t="shared" si="40"/>
        <v>5332</v>
      </c>
      <c r="I71" s="37">
        <f t="shared" si="41"/>
        <v>0</v>
      </c>
      <c r="J71" s="38">
        <f t="shared" si="42"/>
        <v>5332</v>
      </c>
      <c r="K71" s="39">
        <v>5332</v>
      </c>
      <c r="L71" s="37"/>
      <c r="M71" s="38">
        <f t="shared" si="43"/>
        <v>5332</v>
      </c>
      <c r="N71" s="85"/>
      <c r="O71" s="37"/>
      <c r="P71" s="39">
        <f t="shared" si="44"/>
        <v>0</v>
      </c>
      <c r="Q71" s="135"/>
      <c r="R71" s="135"/>
      <c r="S71" s="135"/>
      <c r="T71"/>
      <c r="U71"/>
    </row>
    <row r="72" spans="1:21" s="6" customFormat="1" ht="16.5" customHeight="1" x14ac:dyDescent="0.2">
      <c r="A72" s="19"/>
      <c r="B72" s="92"/>
      <c r="C72" s="77">
        <v>4210</v>
      </c>
      <c r="D72" s="82" t="s">
        <v>20</v>
      </c>
      <c r="E72" s="34"/>
      <c r="F72" s="35"/>
      <c r="G72" s="36"/>
      <c r="H72" s="38">
        <f>K72</f>
        <v>2058</v>
      </c>
      <c r="I72" s="39">
        <f>L72</f>
        <v>0</v>
      </c>
      <c r="J72" s="87">
        <f>SUM(H72:I72)</f>
        <v>2058</v>
      </c>
      <c r="K72" s="61">
        <v>2058</v>
      </c>
      <c r="L72" s="39"/>
      <c r="M72" s="39">
        <f>SUM(K72:L72)</f>
        <v>2058</v>
      </c>
      <c r="N72" s="39"/>
      <c r="O72" s="39"/>
      <c r="P72" s="39">
        <f t="shared" si="44"/>
        <v>0</v>
      </c>
      <c r="Q72" s="135"/>
      <c r="R72" s="135"/>
      <c r="S72" s="135"/>
      <c r="T72"/>
      <c r="U72"/>
    </row>
    <row r="73" spans="1:21" s="7" customFormat="1" ht="16.5" customHeight="1" x14ac:dyDescent="0.2">
      <c r="A73" s="19"/>
      <c r="B73" s="112"/>
      <c r="C73" s="84">
        <v>4300</v>
      </c>
      <c r="D73" s="97" t="s">
        <v>22</v>
      </c>
      <c r="E73" s="34"/>
      <c r="F73" s="35"/>
      <c r="G73" s="36"/>
      <c r="H73" s="37">
        <f t="shared" si="40"/>
        <v>1000</v>
      </c>
      <c r="I73" s="37">
        <f t="shared" si="41"/>
        <v>0</v>
      </c>
      <c r="J73" s="38">
        <f t="shared" si="42"/>
        <v>1000</v>
      </c>
      <c r="K73" s="39">
        <v>1000</v>
      </c>
      <c r="L73" s="37"/>
      <c r="M73" s="38">
        <f t="shared" si="43"/>
        <v>1000</v>
      </c>
      <c r="N73" s="85"/>
      <c r="O73" s="37"/>
      <c r="P73" s="39">
        <f t="shared" si="44"/>
        <v>0</v>
      </c>
      <c r="Q73" s="135"/>
      <c r="R73" s="135"/>
      <c r="S73" s="135"/>
      <c r="T73"/>
      <c r="U73"/>
    </row>
    <row r="74" spans="1:21" s="7" customFormat="1" ht="16.5" customHeight="1" x14ac:dyDescent="0.2">
      <c r="A74" s="19"/>
      <c r="B74" s="51"/>
      <c r="C74" s="78">
        <v>4440</v>
      </c>
      <c r="D74" s="96" t="s">
        <v>21</v>
      </c>
      <c r="E74" s="34"/>
      <c r="F74" s="35"/>
      <c r="G74" s="36"/>
      <c r="H74" s="131">
        <f>K74</f>
        <v>6202</v>
      </c>
      <c r="I74" s="39">
        <f>L74</f>
        <v>0</v>
      </c>
      <c r="J74" s="38">
        <f>SUM(H74:I74)</f>
        <v>6202</v>
      </c>
      <c r="K74" s="39">
        <v>6202</v>
      </c>
      <c r="L74" s="37"/>
      <c r="M74" s="38">
        <f>SUM(K74:L74)</f>
        <v>6202</v>
      </c>
      <c r="N74" s="39"/>
      <c r="O74" s="67"/>
      <c r="P74" s="39">
        <f t="shared" si="44"/>
        <v>0</v>
      </c>
      <c r="Q74" s="135"/>
      <c r="R74" s="135"/>
      <c r="S74" s="135"/>
      <c r="T74"/>
      <c r="U74"/>
    </row>
    <row r="75" spans="1:21" s="7" customFormat="1" ht="30" customHeight="1" x14ac:dyDescent="0.2">
      <c r="A75" s="19"/>
      <c r="B75" s="114"/>
      <c r="C75" s="90">
        <v>4700</v>
      </c>
      <c r="D75" s="94" t="s">
        <v>28</v>
      </c>
      <c r="E75" s="40"/>
      <c r="F75" s="41"/>
      <c r="G75" s="42"/>
      <c r="H75" s="62">
        <f>K75</f>
        <v>1000</v>
      </c>
      <c r="I75" s="45">
        <f>L75</f>
        <v>0</v>
      </c>
      <c r="J75" s="62">
        <f>SUM(H75:I75)</f>
        <v>1000</v>
      </c>
      <c r="K75" s="45">
        <v>1000</v>
      </c>
      <c r="L75" s="45"/>
      <c r="M75" s="62">
        <f>SUM(K75:L75)</f>
        <v>1000</v>
      </c>
      <c r="N75" s="45"/>
      <c r="O75" s="55"/>
      <c r="P75" s="45">
        <f t="shared" si="44"/>
        <v>0</v>
      </c>
      <c r="Q75" s="135"/>
      <c r="R75" s="135"/>
      <c r="S75" s="135"/>
      <c r="T75"/>
      <c r="U75"/>
    </row>
    <row r="76" spans="1:21" s="1" customFormat="1" ht="50.25" customHeight="1" x14ac:dyDescent="0.2">
      <c r="A76" s="19"/>
      <c r="B76" s="51">
        <v>85502</v>
      </c>
      <c r="C76" s="76"/>
      <c r="D76" s="80" t="s">
        <v>40</v>
      </c>
      <c r="E76" s="21">
        <f>SUM(E77:E77)</f>
        <v>8848000</v>
      </c>
      <c r="F76" s="22">
        <f>SUM(F77:F77)</f>
        <v>0</v>
      </c>
      <c r="G76" s="23">
        <f>SUM(E76:F76)</f>
        <v>8848000</v>
      </c>
      <c r="H76" s="52">
        <f>K76</f>
        <v>8848000</v>
      </c>
      <c r="I76" s="22">
        <f>L76+O76</f>
        <v>0</v>
      </c>
      <c r="J76" s="22">
        <f>SUM(H76:I76)</f>
        <v>8848000</v>
      </c>
      <c r="K76" s="22">
        <f>SUM(K78:K83)</f>
        <v>8848000</v>
      </c>
      <c r="L76" s="52">
        <f>SUM(L78:L83)</f>
        <v>0</v>
      </c>
      <c r="M76" s="25">
        <f>SUM(K76:L76)</f>
        <v>8848000</v>
      </c>
      <c r="N76" s="22">
        <f>SUM(N77:N77)</f>
        <v>0</v>
      </c>
      <c r="O76" s="52">
        <f>SUM(O78:O83)</f>
        <v>0</v>
      </c>
      <c r="P76" s="22">
        <f>SUM(N76:O76)</f>
        <v>0</v>
      </c>
      <c r="Q76" s="135"/>
      <c r="R76" s="135"/>
      <c r="S76" s="135"/>
      <c r="T76"/>
      <c r="U76"/>
    </row>
    <row r="77" spans="1:21" s="9" customFormat="1" ht="56.25" x14ac:dyDescent="0.2">
      <c r="A77" s="19"/>
      <c r="B77" s="51"/>
      <c r="C77" s="91">
        <v>2010</v>
      </c>
      <c r="D77" s="99" t="s">
        <v>30</v>
      </c>
      <c r="E77" s="59">
        <f>K76</f>
        <v>8848000</v>
      </c>
      <c r="F77" s="53">
        <f>L76</f>
        <v>0</v>
      </c>
      <c r="G77" s="63">
        <f>SUM(E77:F77)</f>
        <v>8848000</v>
      </c>
      <c r="H77" s="59"/>
      <c r="I77" s="60"/>
      <c r="J77" s="58"/>
      <c r="K77" s="144"/>
      <c r="L77" s="60"/>
      <c r="M77" s="53"/>
      <c r="N77" s="53"/>
      <c r="O77" s="60"/>
      <c r="P77" s="53"/>
      <c r="Q77" s="135"/>
      <c r="R77" s="135"/>
      <c r="S77" s="135"/>
      <c r="T77"/>
      <c r="U77"/>
    </row>
    <row r="78" spans="1:21" s="6" customFormat="1" ht="16.5" customHeight="1" x14ac:dyDescent="0.2">
      <c r="A78" s="19"/>
      <c r="B78" s="92"/>
      <c r="C78" s="89">
        <v>3110</v>
      </c>
      <c r="D78" s="138" t="s">
        <v>19</v>
      </c>
      <c r="E78" s="27"/>
      <c r="F78" s="28"/>
      <c r="G78" s="29"/>
      <c r="H78" s="137">
        <f t="shared" ref="H78:H83" si="45">K78</f>
        <v>8105291</v>
      </c>
      <c r="I78" s="73">
        <f t="shared" ref="I78:I83" si="46">L78</f>
        <v>0</v>
      </c>
      <c r="J78" s="71">
        <f t="shared" ref="J78:J84" si="47">SUM(H78:I78)</f>
        <v>8105291</v>
      </c>
      <c r="K78" s="61">
        <v>8105291</v>
      </c>
      <c r="L78" s="73"/>
      <c r="M78" s="71">
        <f t="shared" ref="M78:M84" si="48">SUM(K78:L78)</f>
        <v>8105291</v>
      </c>
      <c r="N78" s="72"/>
      <c r="O78" s="31"/>
      <c r="P78" s="61">
        <f t="shared" ref="P78:P84" si="49">SUM(N78:O78)</f>
        <v>0</v>
      </c>
      <c r="Q78" s="135"/>
      <c r="R78" s="135"/>
      <c r="S78" s="135"/>
      <c r="T78"/>
      <c r="U78"/>
    </row>
    <row r="79" spans="1:21" s="6" customFormat="1" ht="16.5" customHeight="1" x14ac:dyDescent="0.2">
      <c r="A79" s="19"/>
      <c r="B79" s="92"/>
      <c r="C79" s="78">
        <v>4010</v>
      </c>
      <c r="D79" s="106" t="s">
        <v>15</v>
      </c>
      <c r="E79" s="34"/>
      <c r="F79" s="35"/>
      <c r="G79" s="36"/>
      <c r="H79" s="108">
        <f t="shared" si="45"/>
        <v>189954</v>
      </c>
      <c r="I79" s="37">
        <f t="shared" si="46"/>
        <v>0</v>
      </c>
      <c r="J79" s="38">
        <f t="shared" si="47"/>
        <v>189954</v>
      </c>
      <c r="K79" s="61">
        <v>189954</v>
      </c>
      <c r="L79" s="37"/>
      <c r="M79" s="38">
        <f t="shared" si="48"/>
        <v>189954</v>
      </c>
      <c r="N79" s="39"/>
      <c r="O79" s="37"/>
      <c r="P79" s="39">
        <f t="shared" si="49"/>
        <v>0</v>
      </c>
      <c r="Q79" s="135"/>
      <c r="R79" s="135"/>
      <c r="S79" s="135"/>
      <c r="T79"/>
      <c r="U79"/>
    </row>
    <row r="80" spans="1:21" s="6" customFormat="1" ht="16.5" customHeight="1" x14ac:dyDescent="0.2">
      <c r="A80" s="19"/>
      <c r="B80" s="92"/>
      <c r="C80" s="78">
        <v>4040</v>
      </c>
      <c r="D80" s="96" t="s">
        <v>16</v>
      </c>
      <c r="E80" s="34"/>
      <c r="F80" s="35"/>
      <c r="G80" s="36"/>
      <c r="H80" s="37">
        <f t="shared" si="45"/>
        <v>17000</v>
      </c>
      <c r="I80" s="37">
        <f t="shared" si="46"/>
        <v>0</v>
      </c>
      <c r="J80" s="38">
        <f t="shared" si="47"/>
        <v>17000</v>
      </c>
      <c r="K80" s="39">
        <v>17000</v>
      </c>
      <c r="L80" s="37"/>
      <c r="M80" s="38">
        <f t="shared" si="48"/>
        <v>17000</v>
      </c>
      <c r="N80" s="39"/>
      <c r="O80" s="37"/>
      <c r="P80" s="39">
        <f t="shared" si="49"/>
        <v>0</v>
      </c>
      <c r="Q80" s="135"/>
      <c r="R80" s="135"/>
      <c r="S80" s="135"/>
      <c r="T80"/>
      <c r="U80"/>
    </row>
    <row r="81" spans="1:21" s="6" customFormat="1" ht="16.5" customHeight="1" x14ac:dyDescent="0.2">
      <c r="A81" s="19"/>
      <c r="B81" s="92"/>
      <c r="C81" s="78">
        <v>4110</v>
      </c>
      <c r="D81" s="96" t="s">
        <v>17</v>
      </c>
      <c r="E81" s="34"/>
      <c r="F81" s="35"/>
      <c r="G81" s="36"/>
      <c r="H81" s="108">
        <f t="shared" si="45"/>
        <v>521383</v>
      </c>
      <c r="I81" s="37">
        <f t="shared" si="46"/>
        <v>0</v>
      </c>
      <c r="J81" s="38">
        <f t="shared" si="47"/>
        <v>521383</v>
      </c>
      <c r="K81" s="39">
        <v>521383</v>
      </c>
      <c r="L81" s="37"/>
      <c r="M81" s="38">
        <f t="shared" si="48"/>
        <v>521383</v>
      </c>
      <c r="N81" s="39"/>
      <c r="O81" s="37"/>
      <c r="P81" s="39">
        <f t="shared" si="49"/>
        <v>0</v>
      </c>
      <c r="Q81" s="135"/>
      <c r="R81" s="135"/>
      <c r="S81" s="135"/>
      <c r="T81"/>
      <c r="U81"/>
    </row>
    <row r="82" spans="1:21" s="6" customFormat="1" ht="16.5" customHeight="1" x14ac:dyDescent="0.2">
      <c r="A82" s="19"/>
      <c r="B82" s="92"/>
      <c r="C82" s="78">
        <v>4120</v>
      </c>
      <c r="D82" s="195" t="s">
        <v>41</v>
      </c>
      <c r="E82" s="34"/>
      <c r="F82" s="35"/>
      <c r="G82" s="36"/>
      <c r="H82" s="37">
        <f t="shared" si="45"/>
        <v>5070</v>
      </c>
      <c r="I82" s="37">
        <f t="shared" si="46"/>
        <v>0</v>
      </c>
      <c r="J82" s="38">
        <f t="shared" si="47"/>
        <v>5070</v>
      </c>
      <c r="K82" s="85">
        <v>5070</v>
      </c>
      <c r="L82" s="37"/>
      <c r="M82" s="38">
        <f t="shared" si="48"/>
        <v>5070</v>
      </c>
      <c r="N82" s="85"/>
      <c r="O82" s="37"/>
      <c r="P82" s="39">
        <f t="shared" si="49"/>
        <v>0</v>
      </c>
      <c r="Q82" s="135"/>
      <c r="R82" s="135"/>
      <c r="S82" s="135"/>
      <c r="T82"/>
      <c r="U82"/>
    </row>
    <row r="83" spans="1:21" s="7" customFormat="1" ht="16.5" customHeight="1" x14ac:dyDescent="0.2">
      <c r="A83" s="19"/>
      <c r="B83" s="113"/>
      <c r="C83" s="90">
        <v>4440</v>
      </c>
      <c r="D83" s="94" t="s">
        <v>21</v>
      </c>
      <c r="E83" s="40"/>
      <c r="F83" s="41"/>
      <c r="G83" s="42"/>
      <c r="H83" s="55">
        <f t="shared" si="45"/>
        <v>9302</v>
      </c>
      <c r="I83" s="55">
        <f t="shared" si="46"/>
        <v>0</v>
      </c>
      <c r="J83" s="62">
        <f t="shared" si="47"/>
        <v>9302</v>
      </c>
      <c r="K83" s="45">
        <v>9302</v>
      </c>
      <c r="L83" s="55"/>
      <c r="M83" s="62">
        <f t="shared" si="48"/>
        <v>9302</v>
      </c>
      <c r="N83" s="45"/>
      <c r="O83" s="55"/>
      <c r="P83" s="45">
        <f t="shared" si="49"/>
        <v>0</v>
      </c>
      <c r="Q83" s="135"/>
      <c r="R83" s="135"/>
      <c r="S83" s="135"/>
      <c r="T83"/>
      <c r="U83"/>
    </row>
    <row r="84" spans="1:21" s="110" customFormat="1" ht="16.5" customHeight="1" x14ac:dyDescent="0.2">
      <c r="A84" s="19"/>
      <c r="B84" s="20">
        <v>85503</v>
      </c>
      <c r="C84" s="76"/>
      <c r="D84" s="153" t="s">
        <v>34</v>
      </c>
      <c r="E84" s="21">
        <f>E85</f>
        <v>398</v>
      </c>
      <c r="F84" s="22">
        <f>F85</f>
        <v>0</v>
      </c>
      <c r="G84" s="23">
        <f>SUM(E84:F84)</f>
        <v>398</v>
      </c>
      <c r="H84" s="52">
        <f>K84</f>
        <v>398</v>
      </c>
      <c r="I84" s="22">
        <f>L84+O84</f>
        <v>0</v>
      </c>
      <c r="J84" s="22">
        <f t="shared" si="47"/>
        <v>398</v>
      </c>
      <c r="K84" s="22">
        <f>K86</f>
        <v>398</v>
      </c>
      <c r="L84" s="22">
        <f>L86</f>
        <v>0</v>
      </c>
      <c r="M84" s="25">
        <f t="shared" si="48"/>
        <v>398</v>
      </c>
      <c r="N84" s="22">
        <f>SUM(N86:N86)</f>
        <v>0</v>
      </c>
      <c r="O84" s="22">
        <f>SUM(O86:O86)</f>
        <v>0</v>
      </c>
      <c r="P84" s="22">
        <f t="shared" si="49"/>
        <v>0</v>
      </c>
      <c r="Q84" s="149"/>
      <c r="R84" s="149"/>
      <c r="S84" s="149"/>
    </row>
    <row r="85" spans="1:21" s="9" customFormat="1" ht="56.25" x14ac:dyDescent="0.2">
      <c r="A85" s="19"/>
      <c r="B85" s="51"/>
      <c r="C85" s="91">
        <v>2010</v>
      </c>
      <c r="D85" s="99" t="s">
        <v>30</v>
      </c>
      <c r="E85" s="191">
        <f>K84</f>
        <v>398</v>
      </c>
      <c r="F85" s="53">
        <f>L84</f>
        <v>0</v>
      </c>
      <c r="G85" s="63">
        <f>SUM(E85:F85)</f>
        <v>398</v>
      </c>
      <c r="H85" s="60"/>
      <c r="I85" s="60"/>
      <c r="J85" s="58"/>
      <c r="K85" s="53"/>
      <c r="L85" s="60"/>
      <c r="M85" s="53"/>
      <c r="N85" s="53"/>
      <c r="O85" s="30"/>
      <c r="P85" s="53"/>
      <c r="Q85" s="149"/>
      <c r="R85" s="149"/>
      <c r="S85" s="149"/>
      <c r="T85" s="110"/>
      <c r="U85" s="110"/>
    </row>
    <row r="86" spans="1:21" s="110" customFormat="1" ht="16.5" customHeight="1" x14ac:dyDescent="0.2">
      <c r="A86" s="19"/>
      <c r="B86" s="114"/>
      <c r="C86" s="77">
        <v>4210</v>
      </c>
      <c r="D86" s="96" t="s">
        <v>20</v>
      </c>
      <c r="E86" s="75"/>
      <c r="F86" s="33"/>
      <c r="G86" s="155"/>
      <c r="H86" s="75">
        <f>K86</f>
        <v>398</v>
      </c>
      <c r="I86" s="30">
        <f>L86</f>
        <v>0</v>
      </c>
      <c r="J86" s="32">
        <f>SUM(H86:I86)</f>
        <v>398</v>
      </c>
      <c r="K86" s="72">
        <v>398</v>
      </c>
      <c r="L86" s="72"/>
      <c r="M86" s="71">
        <f>SUM(K86:L86)</f>
        <v>398</v>
      </c>
      <c r="N86" s="72"/>
      <c r="O86" s="72"/>
      <c r="P86" s="72">
        <f>SUM(N86:O86)</f>
        <v>0</v>
      </c>
      <c r="Q86" s="149"/>
      <c r="R86" s="149"/>
      <c r="S86" s="149"/>
    </row>
    <row r="87" spans="1:21" s="1" customFormat="1" ht="16.5" customHeight="1" x14ac:dyDescent="0.2">
      <c r="A87" s="19"/>
      <c r="B87" s="51">
        <v>85504</v>
      </c>
      <c r="C87" s="76"/>
      <c r="D87" s="80" t="s">
        <v>39</v>
      </c>
      <c r="E87" s="21">
        <f>SUM(E88:E88)</f>
        <v>2400</v>
      </c>
      <c r="F87" s="22">
        <f>SUM(F88:F88)</f>
        <v>0</v>
      </c>
      <c r="G87" s="23">
        <f>SUM(E87:F87)</f>
        <v>2400</v>
      </c>
      <c r="H87" s="52">
        <f>K87</f>
        <v>2400</v>
      </c>
      <c r="I87" s="22">
        <f>L87+O87</f>
        <v>0</v>
      </c>
      <c r="J87" s="22">
        <f>SUM(H87:I87)</f>
        <v>2400</v>
      </c>
      <c r="K87" s="22">
        <f>SUM(K89:K89)</f>
        <v>2400</v>
      </c>
      <c r="L87" s="52">
        <f>SUM(L89:L89)</f>
        <v>0</v>
      </c>
      <c r="M87" s="25">
        <f>SUM(K87:L87)</f>
        <v>2400</v>
      </c>
      <c r="N87" s="22">
        <f>SUM(N88:N88)</f>
        <v>0</v>
      </c>
      <c r="O87" s="52">
        <f>SUM(O89:O89)</f>
        <v>0</v>
      </c>
      <c r="P87" s="22">
        <f>SUM(N87:O87)</f>
        <v>0</v>
      </c>
      <c r="Q87" s="135"/>
      <c r="R87" s="135"/>
      <c r="S87" s="135"/>
      <c r="T87"/>
      <c r="U87"/>
    </row>
    <row r="88" spans="1:21" s="9" customFormat="1" ht="56.25" x14ac:dyDescent="0.2">
      <c r="A88" s="19"/>
      <c r="B88" s="51"/>
      <c r="C88" s="91">
        <v>2010</v>
      </c>
      <c r="D88" s="99" t="s">
        <v>30</v>
      </c>
      <c r="E88" s="59">
        <f>K87</f>
        <v>2400</v>
      </c>
      <c r="F88" s="53">
        <f>L87</f>
        <v>0</v>
      </c>
      <c r="G88" s="63">
        <f>SUM(E88:F88)</f>
        <v>2400</v>
      </c>
      <c r="H88" s="59"/>
      <c r="I88" s="60"/>
      <c r="J88" s="58"/>
      <c r="K88" s="144"/>
      <c r="L88" s="60"/>
      <c r="M88" s="53"/>
      <c r="N88" s="53"/>
      <c r="O88" s="60"/>
      <c r="P88" s="53"/>
      <c r="Q88" s="135"/>
      <c r="R88" s="135"/>
      <c r="S88" s="135"/>
      <c r="T88"/>
      <c r="U88"/>
    </row>
    <row r="89" spans="1:21" s="6" customFormat="1" ht="16.5" customHeight="1" x14ac:dyDescent="0.2">
      <c r="A89" s="19"/>
      <c r="B89" s="92"/>
      <c r="C89" s="77">
        <v>3110</v>
      </c>
      <c r="D89" s="82" t="s">
        <v>19</v>
      </c>
      <c r="E89" s="27"/>
      <c r="F89" s="28"/>
      <c r="G89" s="29"/>
      <c r="H89" s="31">
        <f t="shared" ref="H89" si="50">K89</f>
        <v>2400</v>
      </c>
      <c r="I89" s="31">
        <f t="shared" ref="I89" si="51">L89</f>
        <v>0</v>
      </c>
      <c r="J89" s="54">
        <f t="shared" ref="J89" si="52">SUM(H89:I89)</f>
        <v>2400</v>
      </c>
      <c r="K89" s="61">
        <v>2400</v>
      </c>
      <c r="L89" s="31"/>
      <c r="M89" s="54">
        <f t="shared" ref="M89" si="53">SUM(K89:L89)</f>
        <v>2400</v>
      </c>
      <c r="N89" s="61"/>
      <c r="O89" s="31"/>
      <c r="P89" s="61">
        <f t="shared" ref="P89" si="54">SUM(N89:O89)</f>
        <v>0</v>
      </c>
      <c r="Q89" s="135"/>
      <c r="R89" s="135"/>
      <c r="S89" s="135"/>
      <c r="T89"/>
      <c r="U89"/>
    </row>
    <row r="90" spans="1:21" s="1" customFormat="1" ht="51" customHeight="1" x14ac:dyDescent="0.2">
      <c r="A90" s="19"/>
      <c r="B90" s="20">
        <v>85513</v>
      </c>
      <c r="C90" s="76"/>
      <c r="D90" s="80" t="s">
        <v>42</v>
      </c>
      <c r="E90" s="21">
        <f>E91</f>
        <v>82613</v>
      </c>
      <c r="F90" s="22">
        <f>F91</f>
        <v>0</v>
      </c>
      <c r="G90" s="23">
        <f>SUM(E90:F90)</f>
        <v>82613</v>
      </c>
      <c r="H90" s="52">
        <f>K90+N90</f>
        <v>82613</v>
      </c>
      <c r="I90" s="52">
        <f>L90+O90</f>
        <v>0</v>
      </c>
      <c r="J90" s="22">
        <f>SUM(H90:I90)</f>
        <v>82613</v>
      </c>
      <c r="K90" s="22">
        <f>K92</f>
        <v>82613</v>
      </c>
      <c r="L90" s="22">
        <f>L92</f>
        <v>0</v>
      </c>
      <c r="M90" s="25">
        <f>SUM(K90:L90)</f>
        <v>82613</v>
      </c>
      <c r="N90" s="22">
        <f>N91</f>
        <v>0</v>
      </c>
      <c r="O90" s="22">
        <f>O92</f>
        <v>0</v>
      </c>
      <c r="P90" s="22">
        <f>SUM(N90:O90)</f>
        <v>0</v>
      </c>
      <c r="Q90" s="135"/>
      <c r="R90" s="135"/>
      <c r="S90" s="135"/>
      <c r="T90"/>
      <c r="U90"/>
    </row>
    <row r="91" spans="1:21" s="9" customFormat="1" ht="56.25" x14ac:dyDescent="0.2">
      <c r="A91" s="19"/>
      <c r="B91" s="51"/>
      <c r="C91" s="84">
        <v>2010</v>
      </c>
      <c r="D91" s="99" t="s">
        <v>30</v>
      </c>
      <c r="E91" s="59">
        <f>K92</f>
        <v>82613</v>
      </c>
      <c r="F91" s="53">
        <f>L92</f>
        <v>0</v>
      </c>
      <c r="G91" s="63">
        <f>SUM(E91:F91)</f>
        <v>82613</v>
      </c>
      <c r="H91" s="60"/>
      <c r="I91" s="60"/>
      <c r="J91" s="58"/>
      <c r="K91" s="53"/>
      <c r="L91" s="60"/>
      <c r="M91" s="53"/>
      <c r="N91" s="53"/>
      <c r="O91" s="30"/>
      <c r="P91" s="53"/>
      <c r="Q91" s="135"/>
      <c r="R91" s="135"/>
      <c r="S91" s="135"/>
      <c r="T91"/>
      <c r="U91"/>
    </row>
    <row r="92" spans="1:21" s="6" customFormat="1" ht="16.5" customHeight="1" x14ac:dyDescent="0.2">
      <c r="A92" s="19"/>
      <c r="B92" s="114"/>
      <c r="C92" s="91">
        <v>4130</v>
      </c>
      <c r="D92" s="81" t="s">
        <v>23</v>
      </c>
      <c r="E92" s="69"/>
      <c r="F92" s="44"/>
      <c r="G92" s="64"/>
      <c r="H92" s="43">
        <f>K92</f>
        <v>82613</v>
      </c>
      <c r="I92" s="43">
        <f>L92</f>
        <v>0</v>
      </c>
      <c r="J92" s="70">
        <f>SUM(H92:I92)</f>
        <v>82613</v>
      </c>
      <c r="K92" s="44">
        <v>82613</v>
      </c>
      <c r="L92" s="43"/>
      <c r="M92" s="70">
        <f>SUM(K92:L92)</f>
        <v>82613</v>
      </c>
      <c r="N92" s="44"/>
      <c r="O92" s="53"/>
      <c r="P92" s="44">
        <f>SUM(N92:O92)</f>
        <v>0</v>
      </c>
      <c r="Q92" s="135"/>
      <c r="R92" s="135"/>
      <c r="S92" s="135"/>
      <c r="T92"/>
      <c r="U92"/>
    </row>
    <row r="93" spans="1:21" s="2" customFormat="1" ht="18" customHeight="1" x14ac:dyDescent="0.2">
      <c r="A93" s="47"/>
      <c r="B93" s="47"/>
      <c r="C93" s="48"/>
      <c r="D93" s="98" t="s">
        <v>3</v>
      </c>
      <c r="E93" s="65">
        <f>E9+E14+E24+E30+E36+E44+E64</f>
        <v>42046698.479999997</v>
      </c>
      <c r="F93" s="65">
        <f>F9+F14+F24+F36+F44+F64+F30</f>
        <v>82292.56</v>
      </c>
      <c r="G93" s="66">
        <f>SUM(E93:F93)</f>
        <v>42128991.039999999</v>
      </c>
      <c r="H93" s="74">
        <f>K93+N93</f>
        <v>42046698.479999997</v>
      </c>
      <c r="I93" s="65">
        <f>I9+I14+I24+I36+I44+I64+I30</f>
        <v>82292.56</v>
      </c>
      <c r="J93" s="17">
        <f>SUM(H93:I93)</f>
        <v>42128991.039999999</v>
      </c>
      <c r="K93" s="65">
        <f>K9+K14+K24+K30+K36+K44+K64</f>
        <v>42046698.479999997</v>
      </c>
      <c r="L93" s="65">
        <f>L9+L14+L24+L36+L44+L64+L30</f>
        <v>82292.56</v>
      </c>
      <c r="M93" s="17">
        <f>SUM(K93:L93)</f>
        <v>42128991.039999999</v>
      </c>
      <c r="N93" s="65">
        <f>N14+N24+N36+N44+N64</f>
        <v>0</v>
      </c>
      <c r="O93" s="65">
        <f>O14+O24+O36+O44+O64</f>
        <v>0</v>
      </c>
      <c r="P93" s="17">
        <f>SUM(N93:O93)</f>
        <v>0</v>
      </c>
      <c r="Q93" s="136" t="b">
        <f>M93=G93</f>
        <v>1</v>
      </c>
      <c r="R93" s="135"/>
      <c r="S93" s="135"/>
      <c r="T93"/>
      <c r="U93"/>
    </row>
    <row r="94" spans="1:21" ht="22.5" customHeight="1" x14ac:dyDescent="0.3">
      <c r="L94" s="181"/>
    </row>
    <row r="95" spans="1:21" s="4" customFormat="1" ht="15.75" customHeight="1" x14ac:dyDescent="0.3">
      <c r="A95" s="5"/>
      <c r="B95" s="5"/>
      <c r="C95" s="133"/>
      <c r="D95" s="102"/>
      <c r="E95" s="117"/>
      <c r="F95" s="118"/>
      <c r="G95" s="117"/>
      <c r="H95" s="8"/>
      <c r="I95" s="8"/>
      <c r="J95" s="8"/>
      <c r="K95" s="147"/>
      <c r="L95" s="8"/>
      <c r="M95" s="8"/>
      <c r="N95" s="134"/>
      <c r="O95" s="8"/>
      <c r="P95" s="8"/>
      <c r="Q95" s="135"/>
      <c r="R95" s="135"/>
      <c r="S95" s="135"/>
      <c r="T95"/>
      <c r="U95"/>
    </row>
    <row r="96" spans="1:21" x14ac:dyDescent="0.3">
      <c r="E96" s="117"/>
      <c r="F96" s="118"/>
      <c r="G96" s="117"/>
      <c r="H96" s="119"/>
      <c r="I96" s="119"/>
      <c r="J96" s="119"/>
      <c r="K96" s="148"/>
      <c r="L96" s="119"/>
      <c r="M96" s="119"/>
      <c r="O96" s="119"/>
      <c r="P96" s="119"/>
    </row>
    <row r="97" spans="5:7" x14ac:dyDescent="0.3">
      <c r="E97" s="117"/>
      <c r="F97" s="118"/>
      <c r="G97" s="117"/>
    </row>
    <row r="98" spans="5:7" x14ac:dyDescent="0.3">
      <c r="F98" s="120"/>
    </row>
    <row r="99" spans="5:7" x14ac:dyDescent="0.3">
      <c r="F99" s="120"/>
    </row>
    <row r="100" spans="5:7" x14ac:dyDescent="0.3">
      <c r="F100" s="121"/>
    </row>
    <row r="101" spans="5:7" x14ac:dyDescent="0.3">
      <c r="F101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2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2021-09-07T09:21:26Z</cp:lastPrinted>
  <dcterms:created xsi:type="dcterms:W3CDTF">2000-11-02T16:06:22Z</dcterms:created>
  <dcterms:modified xsi:type="dcterms:W3CDTF">2021-09-16T09:23:04Z</dcterms:modified>
</cp:coreProperties>
</file>