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_..._23III2021_ZM_BUDZET 2021\"/>
    </mc:Choice>
  </mc:AlternateContent>
  <xr:revisionPtr revIDLastSave="0" documentId="13_ncr:1_{6E874AC5-3CFF-4FF2-9772-DF0D55029F93}" xr6:coauthVersionLast="46" xr6:coauthVersionMax="46" xr10:uidLastSave="{00000000-0000-0000-0000-000000000000}"/>
  <bookViews>
    <workbookView xWindow="60" yWindow="195" windowWidth="24555" windowHeight="15330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DOCH!$A$1:$L$249</definedName>
    <definedName name="_xlnm.Print_Titles" localSheetId="0">DOCH!$5:$9</definedName>
  </definedNames>
  <calcPr calcId="191029"/>
</workbook>
</file>

<file path=xl/calcChain.xml><?xml version="1.0" encoding="utf-8"?>
<calcChain xmlns="http://schemas.openxmlformats.org/spreadsheetml/2006/main">
  <c r="J207" i="1" l="1"/>
  <c r="G144" i="1"/>
  <c r="G145" i="1" s="1"/>
  <c r="G149" i="1"/>
  <c r="F148" i="1"/>
  <c r="F146" i="1"/>
  <c r="H145" i="1"/>
  <c r="F149" i="1" l="1"/>
  <c r="F144" i="1"/>
  <c r="F142" i="1"/>
  <c r="F145" i="1" l="1"/>
  <c r="G56" i="1" l="1"/>
  <c r="F60" i="1"/>
  <c r="G62" i="1"/>
  <c r="F59" i="1"/>
  <c r="F55" i="1"/>
  <c r="F51" i="1"/>
  <c r="F56" i="1" l="1"/>
  <c r="G52" i="1"/>
  <c r="F52" i="1"/>
  <c r="F54" i="1" s="1"/>
  <c r="G58" i="1"/>
  <c r="F58" i="1"/>
  <c r="F62" i="1"/>
  <c r="G54" i="1" l="1"/>
  <c r="J41" i="1" l="1"/>
  <c r="F41" i="1" s="1"/>
  <c r="J47" i="1"/>
  <c r="F45" i="1"/>
  <c r="F44" i="1"/>
  <c r="L43" i="1"/>
  <c r="K43" i="1"/>
  <c r="G43" i="1"/>
  <c r="F40" i="1"/>
  <c r="L39" i="1"/>
  <c r="K39" i="1"/>
  <c r="F36" i="1"/>
  <c r="F42" i="1" l="1"/>
  <c r="F43" i="1" s="1"/>
  <c r="F47" i="1"/>
  <c r="J43" i="1"/>
  <c r="J37" i="1"/>
  <c r="F37" i="1" l="1"/>
  <c r="J247" i="1"/>
  <c r="F39" i="1"/>
  <c r="G39" i="1"/>
  <c r="J39" i="1"/>
  <c r="G231" i="1" l="1"/>
  <c r="F230" i="1"/>
  <c r="F228" i="1"/>
  <c r="G242" i="1"/>
  <c r="F241" i="1"/>
  <c r="F239" i="1"/>
  <c r="F242" i="1" l="1"/>
  <c r="F231" i="1"/>
  <c r="G191" i="1" l="1"/>
  <c r="F191" i="1" s="1"/>
  <c r="G190" i="1"/>
  <c r="F190" i="1" s="1"/>
  <c r="G175" i="1"/>
  <c r="F175" i="1" s="1"/>
  <c r="G174" i="1"/>
  <c r="F174" i="1" s="1"/>
  <c r="G155" i="1"/>
  <c r="F155" i="1" s="1"/>
  <c r="G154" i="1"/>
  <c r="F154" i="1" s="1"/>
  <c r="G128" i="1"/>
  <c r="G124" i="1" s="1"/>
  <c r="G127" i="1"/>
  <c r="G113" i="1"/>
  <c r="G109" i="1" s="1"/>
  <c r="G103" i="1"/>
  <c r="F102" i="1"/>
  <c r="F100" i="1"/>
  <c r="G98" i="1"/>
  <c r="G83" i="1" s="1"/>
  <c r="G96" i="1"/>
  <c r="G92" i="1"/>
  <c r="F90" i="1"/>
  <c r="F89" i="1"/>
  <c r="G86" i="1"/>
  <c r="G82" i="1" s="1"/>
  <c r="G85" i="1"/>
  <c r="F85" i="1" s="1"/>
  <c r="F109" i="1" l="1"/>
  <c r="G170" i="1"/>
  <c r="F170" i="1" s="1"/>
  <c r="G171" i="1"/>
  <c r="F171" i="1" s="1"/>
  <c r="G123" i="1"/>
  <c r="G247" i="1" s="1"/>
  <c r="F113" i="1"/>
  <c r="F98" i="1"/>
  <c r="F103" i="1"/>
  <c r="F82" i="1"/>
  <c r="G99" i="1"/>
  <c r="F92" i="1"/>
  <c r="F83" i="1"/>
  <c r="F86" i="1"/>
  <c r="F88" i="1" s="1"/>
  <c r="F96" i="1"/>
  <c r="G88" i="1"/>
  <c r="F99" i="1" l="1"/>
  <c r="G84" i="1"/>
  <c r="F81" i="1"/>
  <c r="F84" i="1" s="1"/>
  <c r="G27" i="1" l="1"/>
  <c r="L249" i="1"/>
  <c r="K249" i="1"/>
  <c r="I249" i="1"/>
  <c r="F215" i="1" l="1"/>
  <c r="F213" i="1"/>
  <c r="J209" i="1"/>
  <c r="F209" i="1" s="1"/>
  <c r="G137" i="1"/>
  <c r="F136" i="1"/>
  <c r="F134" i="1"/>
  <c r="G200" i="1"/>
  <c r="F199" i="1"/>
  <c r="F197" i="1"/>
  <c r="G184" i="1"/>
  <c r="F183" i="1"/>
  <c r="F181" i="1"/>
  <c r="F137" i="1" l="1"/>
  <c r="J211" i="1"/>
  <c r="J216" i="1"/>
  <c r="F216" i="1"/>
  <c r="F200" i="1"/>
  <c r="F184" i="1"/>
  <c r="F211" i="1" l="1"/>
  <c r="F212" i="1" s="1"/>
  <c r="J212" i="1"/>
  <c r="J248" i="1" l="1"/>
  <c r="J249" i="1" s="1"/>
  <c r="G237" i="1"/>
  <c r="F237" i="1" s="1"/>
  <c r="H238" i="1"/>
  <c r="G238" i="1" l="1"/>
  <c r="F235" i="1"/>
  <c r="F238" i="1" s="1"/>
  <c r="G133" i="1" l="1"/>
  <c r="F131" i="1"/>
  <c r="F130" i="1"/>
  <c r="F133" i="1" l="1"/>
  <c r="G196" i="1" l="1"/>
  <c r="F194" i="1"/>
  <c r="F193" i="1"/>
  <c r="G180" i="1"/>
  <c r="F178" i="1"/>
  <c r="F177" i="1"/>
  <c r="G160" i="1"/>
  <c r="F158" i="1"/>
  <c r="F157" i="1"/>
  <c r="G32" i="1"/>
  <c r="F31" i="1"/>
  <c r="F29" i="1"/>
  <c r="F111" i="1"/>
  <c r="G164" i="1"/>
  <c r="F163" i="1"/>
  <c r="F161" i="1"/>
  <c r="G118" i="1"/>
  <c r="F117" i="1"/>
  <c r="F115" i="1"/>
  <c r="H129" i="1"/>
  <c r="H14" i="1"/>
  <c r="G18" i="1"/>
  <c r="F18" i="1" s="1"/>
  <c r="G70" i="1"/>
  <c r="G226" i="1"/>
  <c r="G222" i="1" s="1"/>
  <c r="G20" i="1"/>
  <c r="G16" i="1" s="1"/>
  <c r="G72" i="1"/>
  <c r="G68" i="1" s="1"/>
  <c r="H16" i="1"/>
  <c r="H12" i="1" s="1"/>
  <c r="H248" i="1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G77" i="1"/>
  <c r="F76" i="1"/>
  <c r="F74" i="1"/>
  <c r="H21" i="1"/>
  <c r="F70" i="1" l="1"/>
  <c r="G66" i="1"/>
  <c r="G12" i="1"/>
  <c r="G248" i="1" s="1"/>
  <c r="F189" i="1"/>
  <c r="F173" i="1"/>
  <c r="F72" i="1"/>
  <c r="F68" i="1"/>
  <c r="L223" i="1"/>
  <c r="F164" i="1"/>
  <c r="F226" i="1"/>
  <c r="F196" i="1"/>
  <c r="F16" i="1"/>
  <c r="G14" i="1"/>
  <c r="F126" i="1"/>
  <c r="F118" i="1"/>
  <c r="G21" i="1"/>
  <c r="F114" i="1"/>
  <c r="F32" i="1"/>
  <c r="F77" i="1"/>
  <c r="F127" i="1"/>
  <c r="F160" i="1"/>
  <c r="F128" i="1"/>
  <c r="H192" i="1"/>
  <c r="K208" i="1"/>
  <c r="G156" i="1"/>
  <c r="G73" i="1"/>
  <c r="H110" i="1"/>
  <c r="H176" i="1"/>
  <c r="F153" i="1"/>
  <c r="F156" i="1" s="1"/>
  <c r="F27" i="1"/>
  <c r="H156" i="1"/>
  <c r="F20" i="1"/>
  <c r="H17" i="1"/>
  <c r="F107" i="1"/>
  <c r="G114" i="1"/>
  <c r="F224" i="1"/>
  <c r="G227" i="1"/>
  <c r="F180" i="1"/>
  <c r="L28" i="1"/>
  <c r="G176" i="1" l="1"/>
  <c r="H223" i="1"/>
  <c r="F222" i="1"/>
  <c r="J208" i="1"/>
  <c r="F192" i="1"/>
  <c r="F176" i="1"/>
  <c r="F73" i="1"/>
  <c r="F169" i="1"/>
  <c r="F220" i="1"/>
  <c r="F110" i="1"/>
  <c r="G223" i="1"/>
  <c r="J28" i="1"/>
  <c r="J13" i="1"/>
  <c r="H208" i="1"/>
  <c r="F227" i="1"/>
  <c r="F25" i="1"/>
  <c r="F124" i="1"/>
  <c r="G17" i="1"/>
  <c r="F21" i="1"/>
  <c r="I208" i="1"/>
  <c r="G129" i="1"/>
  <c r="L208" i="1"/>
  <c r="F14" i="1"/>
  <c r="F17" i="1" s="1"/>
  <c r="G28" i="1"/>
  <c r="H172" i="1"/>
  <c r="F129" i="1"/>
  <c r="L13" i="1"/>
  <c r="H125" i="1"/>
  <c r="G192" i="1"/>
  <c r="H13" i="1"/>
  <c r="F12" i="1"/>
  <c r="F123" i="1"/>
  <c r="F207" i="1"/>
  <c r="G69" i="1"/>
  <c r="F66" i="1"/>
  <c r="F69" i="1" s="1"/>
  <c r="G13" i="1"/>
  <c r="F223" i="1" l="1"/>
  <c r="J223" i="1"/>
  <c r="G110" i="1"/>
  <c r="F28" i="1"/>
  <c r="F10" i="1"/>
  <c r="F13" i="1" s="1"/>
  <c r="H249" i="1"/>
  <c r="G172" i="1"/>
  <c r="F122" i="1"/>
  <c r="F125" i="1" s="1"/>
  <c r="G125" i="1"/>
  <c r="G208" i="1"/>
  <c r="F205" i="1"/>
  <c r="F208" i="1" l="1"/>
  <c r="F247" i="1"/>
  <c r="F172" i="1"/>
  <c r="F248" i="1"/>
  <c r="G249" i="1"/>
  <c r="F246" i="1"/>
  <c r="F249" i="1" l="1"/>
</calcChain>
</file>

<file path=xl/sharedStrings.xml><?xml version="1.0" encoding="utf-8"?>
<sst xmlns="http://schemas.openxmlformats.org/spreadsheetml/2006/main" count="318" uniqueCount="95">
  <si>
    <t>§</t>
  </si>
  <si>
    <t>Drogi publiczne gminne</t>
  </si>
  <si>
    <t>Część oświatowa subwencji ogólnej dla jednostek samorządu terytorialnego</t>
  </si>
  <si>
    <t>Subwencje ogólne z budżetu państwa</t>
  </si>
  <si>
    <t>OGÓŁEM  DOCHODY</t>
  </si>
  <si>
    <t>RÓŻNE ROZLICZENIA</t>
  </si>
  <si>
    <t>TRANSPORT I ŁĄCZNOŚĆ</t>
  </si>
  <si>
    <t>GOSPODARKA  KOMUNALNA I OCHRONA ŚRODOWISKA</t>
  </si>
  <si>
    <t>POMOC SPOŁECZNA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</si>
  <si>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</si>
  <si>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</si>
  <si>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</si>
  <si>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</si>
  <si>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</si>
  <si>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</si>
  <si>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</si>
  <si>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</si>
  <si>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</si>
  <si>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</si>
  <si>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Drogi publiczne powiatowe</t>
  </si>
  <si>
    <t>Dotacje celowe otrzymane z powiatu na zadania bieżące realizowane na podstawie porozumień (umów) między jednostkami samorządu  terytorialnego</t>
  </si>
  <si>
    <t>Zasiłki stałe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</si>
  <si>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</si>
  <si>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</si>
  <si>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</si>
  <si>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</si>
  <si>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</si>
  <si>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</si>
  <si>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.0960</t>
  </si>
  <si>
    <t xml:space="preserve">Uzasadnienie zmian: </t>
  </si>
  <si>
    <t>OCHRONA ZDROWIA</t>
  </si>
  <si>
    <t>KULTURA I OCHRONA DZIEDZICTWA NARODOWEGO</t>
  </si>
  <si>
    <t>Przeciwdziałanie alkoholizmowi</t>
  </si>
  <si>
    <t>środki europejskie i inne środki pochodzące ze źródeł zagranicznych, niepodlegające zwrotowi</t>
  </si>
  <si>
    <t>Domy i ośrodki kultury, świetlice i kluby</t>
  </si>
  <si>
    <t>Wpływy z otrzymanych spadków, zapisów i darowizn w postaci pieniężnej</t>
  </si>
  <si>
    <t>Różne rozliczenia finansowe</t>
  </si>
  <si>
    <t>Świadczenie wychowawcze</t>
  </si>
  <si>
    <t>RODZINA</t>
  </si>
  <si>
    <t>.0940</t>
  </si>
  <si>
    <t>Wpływy z rozliczeń/zwrotów z lat ubiegłych</t>
  </si>
  <si>
    <t>Wpływy ze zwrotów niewykorzystanych dotacji oraz płatności</t>
  </si>
  <si>
    <t>Składki na ubezpieczenie zdrowotne opłacane za osoby pobierające niektóre świadczenia z pomocy społecznej oraz za osoby uczestniczące w zajęciach w centrum integracji społecznej</t>
  </si>
  <si>
    <t>Wpływy ze zwrotów  niewykorzystanych dotacji oraz płatności, dotyczące dochodów majątkowych</t>
  </si>
  <si>
    <t>Świadczenia rodzinne, świadczenie z funduszu alimentacyjnego oraz składki na ubezpieczenia emerytalne i rentowe z ubezpieczenia społecznego</t>
  </si>
  <si>
    <t>Biblioteki</t>
  </si>
  <si>
    <t>Planowane dochody na 2021 r.</t>
  </si>
  <si>
    <t>Wpływy ze zwrotów dotacji oraz płatności wykorzystanych niezgodnie z przeznaczeniem lub wykorzystanych z naruszeniem procedur, o których mowa w art. 184 ustawy, pobranych nienależnie lub w nadmiernej wysokości</t>
  </si>
  <si>
    <t>Działalność Państwowego Gospodarstwa Wodnego Wody Polskie</t>
  </si>
  <si>
    <t xml:space="preserve"> </t>
  </si>
  <si>
    <t>OBSŁUGA DŁUGU PUBLICZNEGO</t>
  </si>
  <si>
    <t>Obsługa papierów wartościowych, kredytów i pożyczek oraz innych zobowiązań jednostek samorządu terytorialnego zaliczanych do tytułu dłużnego- kredyty i pożyczki</t>
  </si>
  <si>
    <t xml:space="preserve">zwiększenie planu dochodów nadzorowanych przez Urząd Miejski - Wydział Finansowy; </t>
  </si>
  <si>
    <t>w § 0940 zwiększenie o kwotę 52,06 zł z tytułu zwrotu nadpłaty odsetek z Banku Gospodarstwa Krajowego w Warszawie w związku z całkowitą spłatą zadłużenia w dniu 29.XII.2020 r. z tytułu udzielonego kredytu;</t>
  </si>
  <si>
    <t>zwiększenie planu dochodów nadzorowanych przez Urząd Miejski - Wieloosobowe Stanowisko ds. Społecznych;</t>
  </si>
  <si>
    <t xml:space="preserve">zwiększenie planu dochodów nadzorowanych przez Urząd Miejski - Stanowisko ds. Wojskowych; </t>
  </si>
  <si>
    <t>zwiększenie planu dochodów nadzorowanych przez Urząd Miejski - Wydział Gospodarki Komunalnej;</t>
  </si>
  <si>
    <t>w § 0960 zwiększenie o kwotę 810,00 zł - wpływ darowizny na rzecz Miasta z przeznaczeniem na zadania własne miasta (wykonanie dokumentacji progów zwalniających na ul. Bema i ul. Malewicza w Nowym Dworze Mazowieckim);</t>
  </si>
  <si>
    <t xml:space="preserve">zwiększenie planu dochodów nadzorowanych przez Urząd Miejski - Stanowisko ds. Zarządzania Kryzysowego, OC i Obronności;  </t>
  </si>
  <si>
    <t>w § 6690 zwiększenie o kwotę 11.607,75 zł z tytułu wpływu dochodów - zwrotu niewykorzystanych środków z dotacji celowej udzielonej w 2020 r. Państwowemu Gospodarstwu Wodnemu Wody Polskie w Warszawie - udział miasta w kosztach wykonania kompleksowej dokumentacji dla przedsięwzięcia inwestycyjnego pn. „Rozbudowa prawego wału przeciwpowodziowego rzeki Wisły na Odcinku Jabłonna - Nowy Dwór Mazowiecki” (porozumienie);</t>
  </si>
  <si>
    <t>w § 2950 zwiększenie o kwotę 35.000,00 zł - wprowadzenie dochodów z tytułu zwrotu niewykorzystanej dotacji podmiotowej udzielonej z budżetu miasta w 2020 r.  instytucji kultury - Miejskiej i Powiatowej Bibliotece Publicznej w Nowym Dworze Mazowieckim;</t>
  </si>
  <si>
    <t>w § 2950 zwiększenie o kwotę 221.787,42 zł - wprowadzenie dochodów z tytułu zwrotu niewykorzystanej dotacji podmiotowej udzielonej z budżetu miasta w 2020r. instytucji kultury - Nowodworskiemu Ośrodkowi Kultury w Nowym Dworze Mazowieckim;</t>
  </si>
  <si>
    <t>korekta wysokości dochodów;</t>
  </si>
  <si>
    <t>w § 2920 zmniejszenie o kwotę 122.969,00 zł - korekta rocznej kwoty części oświatowej subwencji ogólnej do wysokości 26.150.754,00 zł (zgodnie z informacją Ministra Finansów ST3.4750.2.2021 z dnia 9 lutego 2021r.);</t>
  </si>
  <si>
    <t>korekta klasyfikacji budżetowej dochodów z tytułu zwrotu dotacji (przeniesienie między paragrafami w ramach rozdziału):</t>
  </si>
  <si>
    <t>w § 0940 zmniejszenie o kwotę 522,45 zł z tytułu wpływu zwrotu składek zdrowotnych od nienależnie pobranych w roku ubiegłym zasiłków stałych (przeniesienie do § 2910);</t>
  </si>
  <si>
    <t>w § 2910 zwiększenie o kwotę 522,45 zł z tytułu wpływu zwrotu składek zdrowotnych od nienależnie pobranych w roku ubiegłym zasiłków stałych (środki z przeniesienia z § 0940);</t>
  </si>
  <si>
    <t>w § 0940 zmniejszenie o kwotę 429,33 zł z tytułu wpływu zwrotu nienależnie pobranych w latach ubiegłych zasiłków stałych (przeniesienie do § 2910);</t>
  </si>
  <si>
    <t>w § 2910 zwiększenie o kwotę 429,33 zł z tytułu wpływu zwrotu nienależnie pobranych w latach ubiegłych zasiłków stałych (środki z przeniesienia z § 0940);</t>
  </si>
  <si>
    <t>w § 0940 zmniejszenie o kwotę 827,92 zł z tytułu wpływu zwrotu nienależnie pobranych w roku ubiegłym świadczeń wychowawczych (przeniesienie do § 2910);</t>
  </si>
  <si>
    <t>w § 2910 zwiększenie o kwotę 827,92 zł z tytułu wpływu zwrotu nienależnie pobranych w roku ubiegłym świadczeń wychowawczych (środki z przeniesienia z § 0940);</t>
  </si>
  <si>
    <t>w § 0940 zmniejszenie o kwotę 3.038,96 zł z tytułu wpływu zwrotu nienależnie pobranych świadczeń w latach ubiegłych (Fundusz Alimentacyjny) (przeniesienie do § 2910);</t>
  </si>
  <si>
    <t>w § 2910 zwiększenie o kwotę 3.038,96 zł z tytułu wpływu zwrotu nienależnie pobranych świadczeń w latach ubiegłych (Fundusz Alimentacyjny) (środki z przeniesienia z § 0940);</t>
  </si>
  <si>
    <t>zwiększenie dochodów nadzorowanych przez Wydział Gospodarki Komunalnej związanych z realizacją zadań na podstawie porozumień między jednostkami samorządu terytorialnego;</t>
  </si>
  <si>
    <t>Załącznik nr 1 do uchwały Nr XX / ... / 2021</t>
  </si>
  <si>
    <t>z dnia 23 marca 2021 r.</t>
  </si>
  <si>
    <t>GOSPODARKA MIESZKANIOWA</t>
  </si>
  <si>
    <t>Gospodarka gruntami i nieruchomościami</t>
  </si>
  <si>
    <t>.0770</t>
  </si>
  <si>
    <t xml:space="preserve">Wpłaty z tytułu odpłatnego nabycia prawa własności oraz prawa użytkowania wieczystego  nieruchomości </t>
  </si>
  <si>
    <t>korekta planu dochodów nadzorowanych przez  Urząd Miejski - Wydział Gospodarki Nieruchomościami i Planowania Przestrzennego;</t>
  </si>
  <si>
    <t>w § 0770 zmniejszenie o kwotę 6.500.000,00 zł  -korekta planowanych wpływów z tytułu wykonywania prawa własności  (zmiany w zakresie wysokości dochodów z tytułu sprzedaży nieruchomości ujęte zostały w uchwale w sprawie zmiany Wieloletniej Prognozy Finansowej Miasta Nowy Dwór Mazowiecki)</t>
  </si>
  <si>
    <t>DOCHODY OD OSÓB PRAWNYCH, OD OSÓB FIZYCZNYCH I INNYCH JEDNOSTEK NIEPOSIADAJĄCYCH OSOBOWOŚCI PRAWNEJ ORAZ WYDATKI ZWIĄZANE  Z ICH POBOREM</t>
  </si>
  <si>
    <t>Udziały gmin w podatkach stanowiących dochód budżetu państwa</t>
  </si>
  <si>
    <t>.0020</t>
  </si>
  <si>
    <t>Wpływy z podatku dochodowego od osób prawnych</t>
  </si>
  <si>
    <t>korekta planu dochodów nadzowanych przez Urząd Miejski - Wydział Finansowy;</t>
  </si>
  <si>
    <t xml:space="preserve">w § 0020 zmniejszenie o kwotę 343.650,00 zł - korekta rocznej kwoty dochodów z tytułu udziału w podatku dochodowym od osób prawnych </t>
  </si>
  <si>
    <t>Dodatki mieszkaniowe</t>
  </si>
  <si>
    <t>Środki na dofinansowanie własnych zadań bieżących gmin, powiatów (związków gmin, związków powiatowo-gminnych, związków powiatów), samorządów województw, pozyskane z innych źródeł</t>
  </si>
  <si>
    <t>zwiększenie planu dochodów nadzorowanych przez Urząd Miejski - Wydział Finansowy;</t>
  </si>
  <si>
    <t>w § 2700 zwiększenie o kwotę 6.565,00 zł - zgodnie z pismem Ministerstwa Rozwoju Kadr i Technologii Nr  DM-IV.730.297(2) 2020 z dnia 29 grudnia 2020 r. wprowadzenie do planu  dochodów dofinansowania ze środków Funduszu Przeciwdziałania COVID-19  dopłaty do czynszów oraz koszty obsługi;</t>
  </si>
  <si>
    <t>w § 2320 zwiększenie o kwotę 16.000,00 zł -środki z dotacji celowej z Powiatu Nowodworskiego na zimowe utrzymanie dróg powiatowych w granicach Miasta Nowy Dwór Mazowiecki w 2021 r.</t>
  </si>
  <si>
    <t>w § 0940 zwiększenie o kwotę 9.379,04 zł z tytułu wpływu dochodów - zwrotu przez Wojewódzki Sztab Wojskowy w Warszawie świadczenia rekompensującego utracone wynagrodzenie, wypłaconego z budżetu miasta w roku 2020;</t>
  </si>
  <si>
    <t>w § 0940 zwiększenie o kwotę 10.345,46 zł -wprowadzenie dochodów z tytułu rozliczeń/zwrotów z lat ubiegłych (zwrot niewykorzystanej dotacji udzielonej z budżetu miasta w 2020r. na realizację zadań ochrony i promocji zdrowia określonych w miejskim programie profilaktyki i rozwiązywania problemów alkoholowych (Stowarzyszenie "Rozbiegamy Nowy Dwór Mazowiecki");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</si>
</sst>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Arial CE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  <font>
      <sz val="10"/>
      <color rgb="FF008000"/>
      <name val="Arial CE"/>
      <family val="2"/>
      <charset val="238"/>
    </font>
    <font>
      <sz val="9"/>
      <name val="Bookman Old Style"/>
      <family val="1"/>
      <charset val="238"/>
    </font>
    <font>
      <sz val="10"/>
      <name val="Arial CE"/>
      <family val="2"/>
      <charset val="238"/>
    </font>
    <font>
      <b/>
      <sz val="9"/>
      <color rgb="FFFF0000"/>
      <name val="Arial CE"/>
      <charset val="238"/>
    </font>
    <font>
      <b/>
      <sz val="9"/>
      <color rgb="FFFF0000"/>
      <name val="Arial CE"/>
      <family val="2"/>
      <charset val="238"/>
    </font>
    <font>
      <i/>
      <sz val="8"/>
      <color rgb="FFFF0000"/>
      <name val="Arial CE"/>
      <charset val="238"/>
    </font>
    <font>
      <sz val="10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/>
    <xf numFmtId="0" fontId="8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1" fillId="3" borderId="2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4" fontId="9" fillId="3" borderId="4" xfId="0" applyNumberFormat="1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0" fontId="9" fillId="3" borderId="2" xfId="0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9" fillId="3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shrinkToFit="1"/>
    </xf>
    <xf numFmtId="4" fontId="9" fillId="0" borderId="4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/>
    <xf numFmtId="0" fontId="10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wrapText="1"/>
    </xf>
    <xf numFmtId="0" fontId="11" fillId="0" borderId="0" xfId="0" applyFont="1"/>
    <xf numFmtId="0" fontId="9" fillId="3" borderId="6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vertical="top"/>
    </xf>
    <xf numFmtId="4" fontId="10" fillId="3" borderId="5" xfId="0" applyNumberFormat="1" applyFont="1" applyFill="1" applyBorder="1" applyAlignment="1">
      <alignment vertical="center" shrinkToFit="1"/>
    </xf>
    <xf numFmtId="0" fontId="17" fillId="0" borderId="0" xfId="0" applyFont="1"/>
    <xf numFmtId="0" fontId="20" fillId="0" borderId="0" xfId="0" applyFont="1"/>
    <xf numFmtId="4" fontId="9" fillId="0" borderId="6" xfId="0" applyNumberFormat="1" applyFont="1" applyFill="1" applyBorder="1" applyAlignment="1">
      <alignment horizontal="right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17" fillId="0" borderId="0" xfId="0" applyFont="1" applyBorder="1"/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2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justify" vertical="center"/>
    </xf>
    <xf numFmtId="3" fontId="21" fillId="0" borderId="0" xfId="0" applyNumberFormat="1" applyFont="1" applyFill="1" applyBorder="1" applyAlignment="1">
      <alignment horizontal="right"/>
    </xf>
    <xf numFmtId="0" fontId="14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16" fillId="0" borderId="0" xfId="0" applyNumberFormat="1" applyFont="1"/>
    <xf numFmtId="0" fontId="23" fillId="0" borderId="0" xfId="0" applyFont="1"/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shrinkToFit="1"/>
    </xf>
    <xf numFmtId="0" fontId="10" fillId="2" borderId="0" xfId="0" applyFont="1" applyFill="1" applyBorder="1" applyAlignment="1">
      <alignment horizontal="right" shrinkToFit="1"/>
    </xf>
    <xf numFmtId="0" fontId="9" fillId="0" borderId="5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shrinkToFit="1"/>
    </xf>
    <xf numFmtId="4" fontId="10" fillId="0" borderId="5" xfId="0" applyNumberFormat="1" applyFont="1" applyBorder="1" applyAlignment="1">
      <alignment horizontal="right" vertical="center" shrinkToFit="1"/>
    </xf>
    <xf numFmtId="4" fontId="9" fillId="0" borderId="5" xfId="0" applyNumberFormat="1" applyFont="1" applyBorder="1" applyAlignment="1">
      <alignment horizontal="right" vertical="center" shrinkToFit="1"/>
    </xf>
    <xf numFmtId="0" fontId="11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4" fontId="9" fillId="0" borderId="4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vertical="top"/>
    </xf>
    <xf numFmtId="3" fontId="16" fillId="2" borderId="0" xfId="0" applyNumberFormat="1" applyFont="1" applyFill="1" applyBorder="1" applyAlignment="1">
      <alignment horizontal="right"/>
    </xf>
    <xf numFmtId="3" fontId="16" fillId="2" borderId="0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center" shrinkToFit="1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16" fillId="2" borderId="0" xfId="0" applyFont="1" applyFill="1" applyAlignment="1">
      <alignment horizontal="right"/>
    </xf>
    <xf numFmtId="0" fontId="24" fillId="2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shrinkToFit="1"/>
    </xf>
    <xf numFmtId="0" fontId="0" fillId="0" borderId="0" xfId="0" applyFont="1"/>
    <xf numFmtId="4" fontId="21" fillId="0" borderId="0" xfId="0" applyNumberFormat="1" applyFont="1" applyFill="1" applyBorder="1" applyAlignment="1">
      <alignment horizontal="right" vertical="center" shrinkToFit="1"/>
    </xf>
    <xf numFmtId="4" fontId="21" fillId="0" borderId="0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10" fillId="2" borderId="6" xfId="0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 shrinkToFit="1"/>
    </xf>
    <xf numFmtId="0" fontId="29" fillId="0" borderId="0" xfId="0" applyFont="1"/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justify" vertical="center" wrapText="1"/>
    </xf>
    <xf numFmtId="0" fontId="14" fillId="0" borderId="15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4" fillId="0" borderId="14" xfId="0" applyFont="1" applyFill="1" applyBorder="1" applyAlignment="1">
      <alignment horizontal="justify" vertical="center" wrapText="1"/>
    </xf>
    <xf numFmtId="0" fontId="14" fillId="0" borderId="12" xfId="0" applyFont="1" applyFill="1" applyBorder="1" applyAlignment="1">
      <alignment horizontal="justify" vertical="center"/>
    </xf>
    <xf numFmtId="0" fontId="14" fillId="0" borderId="13" xfId="0" applyFont="1" applyFill="1" applyBorder="1" applyAlignment="1">
      <alignment horizontal="justify" vertical="center"/>
    </xf>
    <xf numFmtId="0" fontId="10" fillId="2" borderId="6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textRotation="45" shrinkToFit="1"/>
    </xf>
    <xf numFmtId="0" fontId="9" fillId="0" borderId="5" xfId="0" applyFont="1" applyFill="1" applyBorder="1" applyAlignment="1">
      <alignment horizontal="left" vertical="center" textRotation="45" shrinkToFit="1"/>
    </xf>
    <xf numFmtId="0" fontId="9" fillId="0" borderId="4" xfId="0" applyFont="1" applyFill="1" applyBorder="1" applyAlignment="1">
      <alignment horizontal="left" vertical="center" textRotation="45" shrinkToFit="1"/>
    </xf>
    <xf numFmtId="0" fontId="9" fillId="2" borderId="6" xfId="0" applyFont="1" applyFill="1" applyBorder="1" applyAlignment="1">
      <alignment horizontal="center" vertical="center" textRotation="45" shrinkToFit="1"/>
    </xf>
    <xf numFmtId="0" fontId="9" fillId="2" borderId="5" xfId="0" applyFont="1" applyFill="1" applyBorder="1" applyAlignment="1">
      <alignment horizontal="center" vertical="center" textRotation="45" shrinkToFit="1"/>
    </xf>
    <xf numFmtId="0" fontId="9" fillId="2" borderId="4" xfId="0" applyFont="1" applyFill="1" applyBorder="1" applyAlignment="1">
      <alignment horizontal="center" vertical="center" textRotation="45" shrinkToFi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center"/>
    </xf>
    <xf numFmtId="0" fontId="14" fillId="0" borderId="13" xfId="0" applyFont="1" applyBorder="1" applyAlignment="1">
      <alignment horizontal="justify" vertical="center"/>
    </xf>
    <xf numFmtId="0" fontId="14" fillId="0" borderId="0" xfId="0" applyFont="1" applyAlignment="1">
      <alignment horizontal="justify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3" xfId="0" applyFont="1" applyFill="1" applyBorder="1" applyAlignment="1">
      <alignment horizontal="justify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6"/>
  <sheetViews>
    <sheetView tabSelected="1" zoomScale="80" zoomScaleNormal="80" workbookViewId="0">
      <pane xSplit="7" ySplit="9" topLeftCell="H237" activePane="bottomRight" state="frozen"/>
      <selection pane="topRight" activeCell="G1" sqref="G1"/>
      <selection pane="bottomLeft" activeCell="A11" sqref="A11"/>
      <selection pane="bottomRight" activeCell="Q245" sqref="Q245"/>
    </sheetView>
  </sheetViews>
  <sheetFormatPr defaultRowHeight="12.75" x14ac:dyDescent="0.2"/>
  <cols>
    <col min="1" max="1" width="4.7109375" style="98" customWidth="1"/>
    <col min="2" max="2" width="7.5703125" style="71" customWidth="1"/>
    <col min="3" max="3" width="6.42578125" style="72" customWidth="1"/>
    <col min="4" max="4" width="39.5703125" style="73" customWidth="1"/>
    <col min="5" max="5" width="17.85546875" style="74" customWidth="1"/>
    <col min="6" max="6" width="16.42578125" style="75" customWidth="1"/>
    <col min="7" max="7" width="16.28515625" style="75" customWidth="1"/>
    <col min="8" max="8" width="15.5703125" style="75" customWidth="1"/>
    <col min="9" max="9" width="15.28515625" style="75" customWidth="1"/>
    <col min="10" max="10" width="15" style="76" customWidth="1"/>
    <col min="11" max="11" width="13.7109375" style="75" customWidth="1"/>
    <col min="12" max="12" width="15.42578125" style="75" customWidth="1"/>
    <col min="13" max="13" width="4" customWidth="1"/>
    <col min="14" max="16" width="7.28515625" customWidth="1"/>
    <col min="17" max="18" width="7.5703125" customWidth="1"/>
  </cols>
  <sheetData>
    <row r="1" spans="1:14" s="47" customFormat="1" ht="15.75" customHeight="1" x14ac:dyDescent="0.2">
      <c r="A1" s="169"/>
      <c r="B1" s="169"/>
      <c r="C1" s="169"/>
      <c r="D1" s="49"/>
      <c r="E1" s="111"/>
      <c r="F1" s="114"/>
      <c r="G1" s="114"/>
      <c r="H1" s="111"/>
      <c r="I1" s="115"/>
      <c r="J1" s="116"/>
      <c r="K1" s="111"/>
      <c r="L1" s="111" t="s">
        <v>74</v>
      </c>
    </row>
    <row r="2" spans="1:14" s="47" customFormat="1" ht="15.75" customHeight="1" x14ac:dyDescent="0.2">
      <c r="A2" s="93"/>
      <c r="B2" s="48"/>
      <c r="C2" s="48"/>
      <c r="D2" s="49"/>
      <c r="E2" s="112"/>
      <c r="F2" s="117"/>
      <c r="G2" s="117"/>
      <c r="H2" s="112"/>
      <c r="I2" s="115"/>
      <c r="J2" s="118"/>
      <c r="K2" s="112"/>
      <c r="L2" s="112" t="s">
        <v>22</v>
      </c>
    </row>
    <row r="3" spans="1:14" s="47" customFormat="1" ht="15.75" customHeight="1" x14ac:dyDescent="0.2">
      <c r="A3" s="93"/>
      <c r="B3" s="48"/>
      <c r="C3" s="48"/>
      <c r="D3" s="49"/>
      <c r="E3" s="113"/>
      <c r="F3" s="117"/>
      <c r="G3" s="117"/>
      <c r="H3" s="113"/>
      <c r="I3" s="115"/>
      <c r="J3" s="118"/>
      <c r="K3" s="119"/>
      <c r="L3" s="113" t="s">
        <v>75</v>
      </c>
    </row>
    <row r="4" spans="1:14" s="47" customFormat="1" ht="21.75" customHeight="1" x14ac:dyDescent="0.2">
      <c r="A4" s="170" t="s">
        <v>17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4" s="50" customFormat="1" ht="15" customHeight="1" x14ac:dyDescent="0.15">
      <c r="A5" s="174" t="s">
        <v>9</v>
      </c>
      <c r="B5" s="174" t="s">
        <v>10</v>
      </c>
      <c r="C5" s="179" t="s">
        <v>0</v>
      </c>
      <c r="D5" s="188" t="s">
        <v>11</v>
      </c>
      <c r="E5" s="171" t="s">
        <v>23</v>
      </c>
      <c r="F5" s="185" t="s">
        <v>46</v>
      </c>
      <c r="G5" s="186"/>
      <c r="H5" s="186"/>
      <c r="I5" s="186"/>
      <c r="J5" s="186"/>
      <c r="K5" s="186"/>
      <c r="L5" s="187"/>
    </row>
    <row r="6" spans="1:14" s="50" customFormat="1" ht="15" customHeight="1" x14ac:dyDescent="0.15">
      <c r="A6" s="175"/>
      <c r="B6" s="175"/>
      <c r="C6" s="180"/>
      <c r="D6" s="189"/>
      <c r="E6" s="172"/>
      <c r="F6" s="179" t="s">
        <v>12</v>
      </c>
      <c r="G6" s="182" t="s">
        <v>18</v>
      </c>
      <c r="H6" s="182"/>
      <c r="I6" s="182"/>
      <c r="J6" s="182"/>
      <c r="K6" s="182"/>
      <c r="L6" s="178"/>
    </row>
    <row r="7" spans="1:14" s="50" customFormat="1" ht="15" customHeight="1" x14ac:dyDescent="0.2">
      <c r="A7" s="175"/>
      <c r="B7" s="175"/>
      <c r="C7" s="180"/>
      <c r="D7" s="189"/>
      <c r="E7" s="172"/>
      <c r="F7" s="180"/>
      <c r="G7" s="183" t="s">
        <v>14</v>
      </c>
      <c r="H7" s="182" t="s">
        <v>13</v>
      </c>
      <c r="I7" s="182"/>
      <c r="J7" s="183" t="s">
        <v>15</v>
      </c>
      <c r="K7" s="177" t="s">
        <v>13</v>
      </c>
      <c r="L7" s="178"/>
      <c r="M7"/>
    </row>
    <row r="8" spans="1:14" s="50" customFormat="1" ht="96.75" customHeight="1" x14ac:dyDescent="0.2">
      <c r="A8" s="176"/>
      <c r="B8" s="176"/>
      <c r="C8" s="181"/>
      <c r="D8" s="190"/>
      <c r="E8" s="173"/>
      <c r="F8" s="181"/>
      <c r="G8" s="184"/>
      <c r="H8" s="81" t="s">
        <v>16</v>
      </c>
      <c r="I8" s="82" t="s">
        <v>33</v>
      </c>
      <c r="J8" s="184"/>
      <c r="K8" s="81" t="s">
        <v>16</v>
      </c>
      <c r="L8" s="82" t="s">
        <v>33</v>
      </c>
      <c r="M8"/>
    </row>
    <row r="9" spans="1:14" s="5" customFormat="1" ht="15" customHeight="1" x14ac:dyDescent="0.2">
      <c r="A9" s="120">
        <v>1</v>
      </c>
      <c r="B9" s="121">
        <f t="shared" ref="B9:L9" si="0">A9+1</f>
        <v>2</v>
      </c>
      <c r="C9" s="122">
        <f t="shared" si="0"/>
        <v>3</v>
      </c>
      <c r="D9" s="123">
        <f t="shared" si="0"/>
        <v>4</v>
      </c>
      <c r="E9" s="120">
        <f t="shared" si="0"/>
        <v>5</v>
      </c>
      <c r="F9" s="121">
        <f t="shared" si="0"/>
        <v>6</v>
      </c>
      <c r="G9" s="121">
        <f t="shared" si="0"/>
        <v>7</v>
      </c>
      <c r="H9" s="122">
        <f t="shared" si="0"/>
        <v>8</v>
      </c>
      <c r="I9" s="122">
        <f t="shared" si="0"/>
        <v>9</v>
      </c>
      <c r="J9" s="122">
        <f t="shared" si="0"/>
        <v>10</v>
      </c>
      <c r="K9" s="122">
        <f t="shared" si="0"/>
        <v>11</v>
      </c>
      <c r="L9" s="122">
        <f t="shared" si="0"/>
        <v>12</v>
      </c>
      <c r="M9"/>
      <c r="N9" s="83"/>
    </row>
    <row r="10" spans="1:14" s="8" customFormat="1" ht="18" customHeight="1" x14ac:dyDescent="0.2">
      <c r="A10" s="51">
        <v>600</v>
      </c>
      <c r="B10" s="15"/>
      <c r="C10" s="15"/>
      <c r="D10" s="16" t="s">
        <v>6</v>
      </c>
      <c r="E10" s="11" t="s">
        <v>24</v>
      </c>
      <c r="F10" s="18">
        <f>G10+J10</f>
        <v>3504860.11</v>
      </c>
      <c r="G10" s="18">
        <v>50910</v>
      </c>
      <c r="H10" s="18">
        <v>17000</v>
      </c>
      <c r="I10" s="18"/>
      <c r="J10" s="18">
        <v>3453950.11</v>
      </c>
      <c r="K10" s="18"/>
      <c r="L10" s="18">
        <v>3453950.11</v>
      </c>
    </row>
    <row r="11" spans="1:14" s="7" customFormat="1" ht="18" customHeight="1" x14ac:dyDescent="0.2">
      <c r="A11" s="52"/>
      <c r="B11" s="14"/>
      <c r="C11" s="14"/>
      <c r="D11" s="19"/>
      <c r="E11" s="11" t="s">
        <v>25</v>
      </c>
      <c r="F11" s="20"/>
      <c r="G11" s="20"/>
      <c r="H11" s="20"/>
      <c r="I11" s="20"/>
      <c r="J11" s="20"/>
      <c r="K11" s="20"/>
      <c r="L11" s="20"/>
    </row>
    <row r="12" spans="1:14" s="7" customFormat="1" ht="18" customHeight="1" x14ac:dyDescent="0.2">
      <c r="A12" s="52"/>
      <c r="B12" s="14"/>
      <c r="C12" s="14"/>
      <c r="D12" s="19"/>
      <c r="E12" s="11" t="s">
        <v>26</v>
      </c>
      <c r="F12" s="20">
        <f>G12+J12</f>
        <v>16810</v>
      </c>
      <c r="G12" s="20">
        <f>G16+G27</f>
        <v>16810</v>
      </c>
      <c r="H12" s="20">
        <f>H16+H27</f>
        <v>16000</v>
      </c>
      <c r="I12" s="20"/>
      <c r="J12" s="20"/>
      <c r="K12" s="20"/>
      <c r="L12" s="20"/>
    </row>
    <row r="13" spans="1:14" s="7" customFormat="1" ht="18" customHeight="1" x14ac:dyDescent="0.2">
      <c r="A13" s="52"/>
      <c r="B13" s="42"/>
      <c r="C13" s="42"/>
      <c r="D13" s="21"/>
      <c r="E13" s="12" t="s">
        <v>27</v>
      </c>
      <c r="F13" s="13">
        <f t="shared" ref="F13:L13" si="1">F10-F11+F12</f>
        <v>3521670.11</v>
      </c>
      <c r="G13" s="13">
        <f t="shared" si="1"/>
        <v>67720</v>
      </c>
      <c r="H13" s="13">
        <f t="shared" si="1"/>
        <v>33000</v>
      </c>
      <c r="I13" s="13"/>
      <c r="J13" s="13">
        <f t="shared" si="1"/>
        <v>3453950.11</v>
      </c>
      <c r="K13" s="13"/>
      <c r="L13" s="13">
        <f t="shared" si="1"/>
        <v>3453950.11</v>
      </c>
    </row>
    <row r="14" spans="1:14" s="2" customFormat="1" ht="16.5" customHeight="1" x14ac:dyDescent="0.2">
      <c r="A14" s="55"/>
      <c r="B14" s="22">
        <v>60014</v>
      </c>
      <c r="C14" s="22"/>
      <c r="D14" s="27" t="s">
        <v>19</v>
      </c>
      <c r="E14" s="28" t="s">
        <v>24</v>
      </c>
      <c r="F14" s="29">
        <f>G14+J14</f>
        <v>17000</v>
      </c>
      <c r="G14" s="29">
        <f t="shared" ref="G14:H16" si="2">G18</f>
        <v>17000</v>
      </c>
      <c r="H14" s="29">
        <f t="shared" si="2"/>
        <v>17000</v>
      </c>
      <c r="I14" s="30"/>
      <c r="J14" s="26"/>
      <c r="K14" s="26"/>
      <c r="L14" s="26"/>
    </row>
    <row r="15" spans="1:14" s="6" customFormat="1" ht="16.5" customHeight="1" x14ac:dyDescent="0.2">
      <c r="A15" s="59"/>
      <c r="B15" s="36"/>
      <c r="C15" s="37"/>
      <c r="D15" s="27"/>
      <c r="E15" s="28" t="s">
        <v>25</v>
      </c>
      <c r="F15" s="29"/>
      <c r="G15" s="29"/>
      <c r="H15" s="29"/>
      <c r="I15" s="30"/>
      <c r="J15" s="29"/>
      <c r="K15" s="29"/>
      <c r="L15" s="29"/>
    </row>
    <row r="16" spans="1:14" s="6" customFormat="1" ht="16.5" customHeight="1" x14ac:dyDescent="0.2">
      <c r="A16" s="59"/>
      <c r="B16" s="36"/>
      <c r="C16" s="37"/>
      <c r="D16" s="27"/>
      <c r="E16" s="28" t="s">
        <v>26</v>
      </c>
      <c r="F16" s="29">
        <f>G16+J16</f>
        <v>16000</v>
      </c>
      <c r="G16" s="29">
        <f t="shared" si="2"/>
        <v>16000</v>
      </c>
      <c r="H16" s="29">
        <f t="shared" si="2"/>
        <v>16000</v>
      </c>
      <c r="I16" s="30"/>
      <c r="J16" s="29"/>
      <c r="K16" s="29"/>
      <c r="L16" s="29"/>
    </row>
    <row r="17" spans="1:12" s="6" customFormat="1" ht="16.5" customHeight="1" x14ac:dyDescent="0.2">
      <c r="A17" s="59"/>
      <c r="B17" s="36"/>
      <c r="C17" s="38"/>
      <c r="D17" s="41"/>
      <c r="E17" s="39" t="s">
        <v>27</v>
      </c>
      <c r="F17" s="34">
        <f>F14-F15+F16</f>
        <v>33000</v>
      </c>
      <c r="G17" s="34">
        <f>G14-G15+G16</f>
        <v>33000</v>
      </c>
      <c r="H17" s="34">
        <f>H14-H15+H16</f>
        <v>33000</v>
      </c>
      <c r="I17" s="34"/>
      <c r="J17" s="34"/>
      <c r="K17" s="34"/>
      <c r="L17" s="34"/>
    </row>
    <row r="18" spans="1:12" s="4" customFormat="1" ht="16.5" customHeight="1" x14ac:dyDescent="0.2">
      <c r="A18" s="59"/>
      <c r="B18" s="36"/>
      <c r="C18" s="37">
        <v>2320</v>
      </c>
      <c r="D18" s="161" t="s">
        <v>20</v>
      </c>
      <c r="E18" s="28" t="s">
        <v>24</v>
      </c>
      <c r="F18" s="29">
        <f>G18+J18</f>
        <v>17000</v>
      </c>
      <c r="G18" s="29">
        <f>H18</f>
        <v>17000</v>
      </c>
      <c r="H18" s="29">
        <v>17000</v>
      </c>
      <c r="I18" s="29"/>
      <c r="J18" s="29"/>
      <c r="K18" s="29"/>
      <c r="L18" s="29"/>
    </row>
    <row r="19" spans="1:12" s="3" customFormat="1" ht="16.5" customHeight="1" x14ac:dyDescent="0.2">
      <c r="A19" s="59"/>
      <c r="B19" s="36"/>
      <c r="C19" s="37"/>
      <c r="D19" s="162"/>
      <c r="E19" s="28" t="s">
        <v>25</v>
      </c>
      <c r="F19" s="29"/>
      <c r="G19" s="29"/>
      <c r="H19" s="29"/>
      <c r="I19" s="29"/>
      <c r="J19" s="29"/>
      <c r="K19" s="29"/>
      <c r="L19" s="29"/>
    </row>
    <row r="20" spans="1:12" s="3" customFormat="1" ht="16.5" customHeight="1" x14ac:dyDescent="0.2">
      <c r="A20" s="95"/>
      <c r="B20" s="77"/>
      <c r="C20" s="78"/>
      <c r="D20" s="162"/>
      <c r="E20" s="28" t="s">
        <v>26</v>
      </c>
      <c r="F20" s="29">
        <f>G20+J20</f>
        <v>16000</v>
      </c>
      <c r="G20" s="29">
        <f>H20</f>
        <v>16000</v>
      </c>
      <c r="H20" s="29">
        <v>16000</v>
      </c>
      <c r="I20" s="29"/>
      <c r="J20" s="29"/>
      <c r="K20" s="29"/>
      <c r="L20" s="29"/>
    </row>
    <row r="21" spans="1:12" s="7" customFormat="1" ht="16.5" customHeight="1" x14ac:dyDescent="0.2">
      <c r="A21" s="96"/>
      <c r="B21" s="79"/>
      <c r="C21" s="80"/>
      <c r="D21" s="163"/>
      <c r="E21" s="39" t="s">
        <v>27</v>
      </c>
      <c r="F21" s="34">
        <f>F18-F19+F20</f>
        <v>33000</v>
      </c>
      <c r="G21" s="34">
        <f>G18-G19+G20</f>
        <v>33000</v>
      </c>
      <c r="H21" s="34">
        <f>H18-H19+H20</f>
        <v>33000</v>
      </c>
      <c r="I21" s="34"/>
      <c r="J21" s="34"/>
      <c r="K21" s="34"/>
      <c r="L21" s="34"/>
    </row>
    <row r="22" spans="1:12" s="47" customFormat="1" ht="17.25" customHeight="1" x14ac:dyDescent="0.2">
      <c r="A22" s="92"/>
      <c r="B22" s="69"/>
      <c r="C22" s="159" t="s">
        <v>29</v>
      </c>
      <c r="D22" s="159"/>
      <c r="E22" s="159"/>
      <c r="F22" s="159"/>
      <c r="G22" s="159"/>
      <c r="H22" s="159"/>
      <c r="I22" s="159"/>
      <c r="J22" s="159"/>
      <c r="K22" s="159"/>
      <c r="L22" s="160"/>
    </row>
    <row r="23" spans="1:12" s="68" customFormat="1" ht="15.75" customHeight="1" x14ac:dyDescent="0.2">
      <c r="A23" s="92"/>
      <c r="B23" s="69"/>
      <c r="C23" s="157" t="s">
        <v>73</v>
      </c>
      <c r="D23" s="157"/>
      <c r="E23" s="157"/>
      <c r="F23" s="157"/>
      <c r="G23" s="157"/>
      <c r="H23" s="157"/>
      <c r="I23" s="157"/>
      <c r="J23" s="157"/>
      <c r="K23" s="157"/>
      <c r="L23" s="158"/>
    </row>
    <row r="24" spans="1:12" s="63" customFormat="1" ht="16.5" customHeight="1" x14ac:dyDescent="0.2">
      <c r="A24" s="92"/>
      <c r="B24" s="70"/>
      <c r="C24" s="167" t="s">
        <v>92</v>
      </c>
      <c r="D24" s="167"/>
      <c r="E24" s="167"/>
      <c r="F24" s="167"/>
      <c r="G24" s="167"/>
      <c r="H24" s="167"/>
      <c r="I24" s="167"/>
      <c r="J24" s="167"/>
      <c r="K24" s="167"/>
      <c r="L24" s="168"/>
    </row>
    <row r="25" spans="1:12" s="2" customFormat="1" ht="16.5" customHeight="1" x14ac:dyDescent="0.2">
      <c r="A25" s="96"/>
      <c r="B25" s="23">
        <v>60016</v>
      </c>
      <c r="C25" s="23"/>
      <c r="D25" s="24" t="s">
        <v>1</v>
      </c>
      <c r="E25" s="25" t="s">
        <v>24</v>
      </c>
      <c r="F25" s="26">
        <f>G25+J25</f>
        <v>3477860.11</v>
      </c>
      <c r="G25" s="26">
        <v>23910</v>
      </c>
      <c r="H25" s="26"/>
      <c r="I25" s="26"/>
      <c r="J25" s="26">
        <v>3453950.11</v>
      </c>
      <c r="K25" s="26"/>
      <c r="L25" s="26">
        <v>3453950.11</v>
      </c>
    </row>
    <row r="26" spans="1:12" s="2" customFormat="1" ht="16.5" customHeight="1" x14ac:dyDescent="0.2">
      <c r="A26" s="55"/>
      <c r="B26" s="22"/>
      <c r="C26" s="22"/>
      <c r="D26" s="27"/>
      <c r="E26" s="28" t="s">
        <v>25</v>
      </c>
      <c r="F26" s="29"/>
      <c r="G26" s="29"/>
      <c r="H26" s="29"/>
      <c r="I26" s="29"/>
      <c r="J26" s="29"/>
      <c r="K26" s="29"/>
      <c r="L26" s="29"/>
    </row>
    <row r="27" spans="1:12" s="2" customFormat="1" ht="16.5" customHeight="1" x14ac:dyDescent="0.2">
      <c r="A27" s="55"/>
      <c r="B27" s="22"/>
      <c r="C27" s="22"/>
      <c r="D27" s="27"/>
      <c r="E27" s="28" t="s">
        <v>26</v>
      </c>
      <c r="F27" s="29">
        <f>G27+J27</f>
        <v>810</v>
      </c>
      <c r="G27" s="29">
        <f>G31</f>
        <v>810</v>
      </c>
      <c r="H27" s="29"/>
      <c r="I27" s="29"/>
      <c r="J27" s="29"/>
      <c r="K27" s="29"/>
      <c r="L27" s="29"/>
    </row>
    <row r="28" spans="1:12" s="7" customFormat="1" ht="16.5" customHeight="1" x14ac:dyDescent="0.2">
      <c r="A28" s="94"/>
      <c r="B28" s="89"/>
      <c r="C28" s="90"/>
      <c r="D28" s="32"/>
      <c r="E28" s="39" t="s">
        <v>27</v>
      </c>
      <c r="F28" s="34">
        <f>F25-F26+F27</f>
        <v>3478670.11</v>
      </c>
      <c r="G28" s="34">
        <f>G25-G26+G27</f>
        <v>24720</v>
      </c>
      <c r="H28" s="34"/>
      <c r="I28" s="34"/>
      <c r="J28" s="34">
        <f>J25-J26+J27</f>
        <v>3453950.11</v>
      </c>
      <c r="K28" s="34"/>
      <c r="L28" s="34">
        <f>L25-L26+L27</f>
        <v>3453950.11</v>
      </c>
    </row>
    <row r="29" spans="1:12" s="4" customFormat="1" ht="16.5" customHeight="1" x14ac:dyDescent="0.2">
      <c r="A29" s="59"/>
      <c r="B29" s="36"/>
      <c r="C29" s="40" t="s">
        <v>28</v>
      </c>
      <c r="D29" s="161" t="s">
        <v>35</v>
      </c>
      <c r="E29" s="25" t="s">
        <v>24</v>
      </c>
      <c r="F29" s="29">
        <f>G29+J29</f>
        <v>810</v>
      </c>
      <c r="G29" s="29">
        <v>810</v>
      </c>
      <c r="H29" s="29"/>
      <c r="I29" s="29"/>
      <c r="J29" s="29"/>
      <c r="K29" s="29"/>
      <c r="L29" s="29"/>
    </row>
    <row r="30" spans="1:12" s="3" customFormat="1" ht="16.5" customHeight="1" x14ac:dyDescent="0.2">
      <c r="A30" s="59"/>
      <c r="B30" s="36"/>
      <c r="C30" s="37"/>
      <c r="D30" s="162"/>
      <c r="E30" s="28" t="s">
        <v>25</v>
      </c>
      <c r="F30" s="29"/>
      <c r="G30" s="29"/>
      <c r="H30" s="29"/>
      <c r="I30" s="29"/>
      <c r="J30" s="29"/>
      <c r="K30" s="29"/>
      <c r="L30" s="29"/>
    </row>
    <row r="31" spans="1:12" s="3" customFormat="1" ht="16.5" customHeight="1" x14ac:dyDescent="0.2">
      <c r="A31" s="59"/>
      <c r="B31" s="36"/>
      <c r="C31" s="37"/>
      <c r="D31" s="162"/>
      <c r="E31" s="28" t="s">
        <v>26</v>
      </c>
      <c r="F31" s="29">
        <f>G31+J31</f>
        <v>810</v>
      </c>
      <c r="G31" s="29">
        <v>810</v>
      </c>
      <c r="H31" s="29"/>
      <c r="I31" s="29"/>
      <c r="J31" s="29"/>
      <c r="K31" s="29"/>
      <c r="L31" s="29"/>
    </row>
    <row r="32" spans="1:12" s="7" customFormat="1" ht="16.5" customHeight="1" x14ac:dyDescent="0.2">
      <c r="A32" s="94"/>
      <c r="B32" s="89"/>
      <c r="C32" s="90"/>
      <c r="D32" s="163"/>
      <c r="E32" s="39" t="s">
        <v>27</v>
      </c>
      <c r="F32" s="34">
        <f>F29-F30+F31</f>
        <v>1620</v>
      </c>
      <c r="G32" s="34">
        <f>G29-G30+G31</f>
        <v>1620</v>
      </c>
      <c r="H32" s="34"/>
      <c r="I32" s="34"/>
      <c r="J32" s="34"/>
      <c r="K32" s="34"/>
      <c r="L32" s="34"/>
    </row>
    <row r="33" spans="1:13" s="47" customFormat="1" ht="17.25" customHeight="1" x14ac:dyDescent="0.2">
      <c r="A33" s="92"/>
      <c r="B33" s="69"/>
      <c r="C33" s="159" t="s">
        <v>29</v>
      </c>
      <c r="D33" s="159"/>
      <c r="E33" s="159"/>
      <c r="F33" s="159"/>
      <c r="G33" s="159"/>
      <c r="H33" s="159"/>
      <c r="I33" s="159"/>
      <c r="J33" s="159"/>
      <c r="K33" s="159"/>
      <c r="L33" s="160"/>
    </row>
    <row r="34" spans="1:13" s="68" customFormat="1" ht="15.75" customHeight="1" x14ac:dyDescent="0.2">
      <c r="A34" s="92"/>
      <c r="B34" s="69"/>
      <c r="C34" s="157" t="s">
        <v>56</v>
      </c>
      <c r="D34" s="157"/>
      <c r="E34" s="157"/>
      <c r="F34" s="157"/>
      <c r="G34" s="157"/>
      <c r="H34" s="157"/>
      <c r="I34" s="157"/>
      <c r="J34" s="157"/>
      <c r="K34" s="157"/>
      <c r="L34" s="158"/>
    </row>
    <row r="35" spans="1:13" s="63" customFormat="1" ht="30" customHeight="1" x14ac:dyDescent="0.2">
      <c r="A35" s="92"/>
      <c r="B35" s="70"/>
      <c r="C35" s="155" t="s">
        <v>57</v>
      </c>
      <c r="D35" s="155"/>
      <c r="E35" s="155"/>
      <c r="F35" s="155"/>
      <c r="G35" s="155"/>
      <c r="H35" s="155"/>
      <c r="I35" s="155"/>
      <c r="J35" s="155"/>
      <c r="K35" s="155"/>
      <c r="L35" s="156"/>
    </row>
    <row r="36" spans="1:13" s="63" customFormat="1" ht="18" customHeight="1" x14ac:dyDescent="0.2">
      <c r="A36" s="51">
        <v>700</v>
      </c>
      <c r="B36" s="15"/>
      <c r="C36" s="15"/>
      <c r="D36" s="130" t="s">
        <v>76</v>
      </c>
      <c r="E36" s="17" t="s">
        <v>24</v>
      </c>
      <c r="F36" s="20">
        <f>G36+J36</f>
        <v>28685328</v>
      </c>
      <c r="G36" s="18">
        <v>6324123</v>
      </c>
      <c r="H36" s="18"/>
      <c r="I36" s="18"/>
      <c r="J36" s="18">
        <v>22361205</v>
      </c>
      <c r="K36" s="18">
        <v>346095</v>
      </c>
      <c r="L36" s="18">
        <v>1615110</v>
      </c>
      <c r="M36" s="131"/>
    </row>
    <row r="37" spans="1:13" s="63" customFormat="1" ht="18" customHeight="1" x14ac:dyDescent="0.2">
      <c r="A37" s="52"/>
      <c r="B37" s="14"/>
      <c r="C37" s="14"/>
      <c r="D37" s="19"/>
      <c r="E37" s="11" t="s">
        <v>25</v>
      </c>
      <c r="F37" s="20">
        <f>G37+J37</f>
        <v>6500000</v>
      </c>
      <c r="G37" s="20"/>
      <c r="H37" s="20"/>
      <c r="I37" s="20"/>
      <c r="J37" s="20">
        <f>J41</f>
        <v>6500000</v>
      </c>
      <c r="K37" s="20"/>
      <c r="L37" s="20"/>
      <c r="M37" s="131"/>
    </row>
    <row r="38" spans="1:13" s="63" customFormat="1" ht="18" customHeight="1" x14ac:dyDescent="0.2">
      <c r="A38" s="52"/>
      <c r="B38" s="14"/>
      <c r="C38" s="14"/>
      <c r="D38" s="19"/>
      <c r="E38" s="11" t="s">
        <v>26</v>
      </c>
      <c r="F38" s="20"/>
      <c r="G38" s="20"/>
      <c r="H38" s="20"/>
      <c r="I38" s="20"/>
      <c r="J38" s="20"/>
      <c r="K38" s="20"/>
      <c r="L38" s="20"/>
      <c r="M38" s="131"/>
    </row>
    <row r="39" spans="1:13" s="63" customFormat="1" ht="18" customHeight="1" x14ac:dyDescent="0.2">
      <c r="A39" s="52"/>
      <c r="B39" s="42"/>
      <c r="C39" s="42"/>
      <c r="D39" s="21"/>
      <c r="E39" s="12" t="s">
        <v>27</v>
      </c>
      <c r="F39" s="13">
        <f>F36-F37+F38</f>
        <v>22185328</v>
      </c>
      <c r="G39" s="13">
        <f>G36-G37+G38</f>
        <v>6324123</v>
      </c>
      <c r="H39" s="13"/>
      <c r="I39" s="13"/>
      <c r="J39" s="13">
        <f>J36-J37+J38</f>
        <v>15861205</v>
      </c>
      <c r="K39" s="13">
        <f>K36-K37+K38</f>
        <v>346095</v>
      </c>
      <c r="L39" s="13">
        <f>L36-L37+L38</f>
        <v>1615110</v>
      </c>
      <c r="M39" s="132"/>
    </row>
    <row r="40" spans="1:13" s="63" customFormat="1" ht="16.5" customHeight="1" x14ac:dyDescent="0.2">
      <c r="A40" s="55"/>
      <c r="B40" s="22">
        <v>70005</v>
      </c>
      <c r="C40" s="22"/>
      <c r="D40" s="164" t="s">
        <v>77</v>
      </c>
      <c r="E40" s="107" t="s">
        <v>24</v>
      </c>
      <c r="F40" s="105">
        <f>G40+J40</f>
        <v>28685328</v>
      </c>
      <c r="G40" s="26">
        <v>6324123</v>
      </c>
      <c r="H40" s="105"/>
      <c r="I40" s="105"/>
      <c r="J40" s="26">
        <v>22361205</v>
      </c>
      <c r="K40" s="26">
        <v>346095</v>
      </c>
      <c r="L40" s="26">
        <v>1615110</v>
      </c>
      <c r="M40" s="133"/>
    </row>
    <row r="41" spans="1:13" s="63" customFormat="1" ht="16.5" customHeight="1" x14ac:dyDescent="0.2">
      <c r="A41" s="55"/>
      <c r="B41" s="22"/>
      <c r="C41" s="22"/>
      <c r="D41" s="165"/>
      <c r="E41" s="107" t="s">
        <v>25</v>
      </c>
      <c r="F41" s="105">
        <f>G41+J41</f>
        <v>6500000</v>
      </c>
      <c r="G41" s="105"/>
      <c r="H41" s="105"/>
      <c r="I41" s="105"/>
      <c r="J41" s="105">
        <f>J45</f>
        <v>6500000</v>
      </c>
      <c r="K41" s="105"/>
      <c r="L41" s="105"/>
      <c r="M41" s="133"/>
    </row>
    <row r="42" spans="1:13" s="63" customFormat="1" ht="16.5" customHeight="1" x14ac:dyDescent="0.2">
      <c r="A42" s="55"/>
      <c r="B42" s="22"/>
      <c r="C42" s="22"/>
      <c r="D42" s="27"/>
      <c r="E42" s="107" t="s">
        <v>26</v>
      </c>
      <c r="F42" s="105">
        <f>G42+J42</f>
        <v>0</v>
      </c>
      <c r="G42" s="105"/>
      <c r="H42" s="105"/>
      <c r="I42" s="105"/>
      <c r="J42" s="105"/>
      <c r="K42" s="105"/>
      <c r="L42" s="105"/>
      <c r="M42" s="133"/>
    </row>
    <row r="43" spans="1:13" s="63" customFormat="1" ht="16.5" customHeight="1" x14ac:dyDescent="0.2">
      <c r="A43" s="86"/>
      <c r="B43" s="103"/>
      <c r="C43" s="87"/>
      <c r="D43" s="32"/>
      <c r="E43" s="108" t="s">
        <v>27</v>
      </c>
      <c r="F43" s="109">
        <f>F40-F41+F42</f>
        <v>22185328</v>
      </c>
      <c r="G43" s="109">
        <f>G40-G41+G42</f>
        <v>6324123</v>
      </c>
      <c r="H43" s="109"/>
      <c r="I43" s="109"/>
      <c r="J43" s="109">
        <f>J40-J41+J42</f>
        <v>15861205</v>
      </c>
      <c r="K43" s="109">
        <f>K40-K41+K42</f>
        <v>346095</v>
      </c>
      <c r="L43" s="109">
        <f>L40-L41+L42</f>
        <v>1615110</v>
      </c>
      <c r="M43" s="132"/>
    </row>
    <row r="44" spans="1:13" s="63" customFormat="1" ht="18" customHeight="1" x14ac:dyDescent="0.2">
      <c r="A44" s="35"/>
      <c r="B44" s="36"/>
      <c r="C44" s="134" t="s">
        <v>78</v>
      </c>
      <c r="D44" s="161" t="s">
        <v>79</v>
      </c>
      <c r="E44" s="107" t="s">
        <v>24</v>
      </c>
      <c r="F44" s="135">
        <f>G44+J44</f>
        <v>20000000</v>
      </c>
      <c r="G44" s="135"/>
      <c r="H44" s="135"/>
      <c r="I44" s="135"/>
      <c r="J44" s="135">
        <v>20000000</v>
      </c>
      <c r="K44" s="135"/>
      <c r="L44" s="135"/>
      <c r="M44" s="132"/>
    </row>
    <row r="45" spans="1:13" s="63" customFormat="1" ht="18" customHeight="1" x14ac:dyDescent="0.2">
      <c r="A45" s="35"/>
      <c r="B45" s="36"/>
      <c r="C45" s="37"/>
      <c r="D45" s="162"/>
      <c r="E45" s="107" t="s">
        <v>25</v>
      </c>
      <c r="F45" s="105">
        <f>G45+J45</f>
        <v>6500000</v>
      </c>
      <c r="G45" s="105"/>
      <c r="H45" s="105"/>
      <c r="I45" s="105"/>
      <c r="J45" s="105">
        <v>6500000</v>
      </c>
      <c r="K45" s="105"/>
      <c r="L45" s="105"/>
      <c r="M45" s="132"/>
    </row>
    <row r="46" spans="1:13" s="63" customFormat="1" ht="18" customHeight="1" x14ac:dyDescent="0.2">
      <c r="A46" s="35"/>
      <c r="B46" s="36"/>
      <c r="C46" s="37"/>
      <c r="D46" s="162"/>
      <c r="E46" s="107" t="s">
        <v>26</v>
      </c>
      <c r="F46" s="105"/>
      <c r="G46" s="105"/>
      <c r="H46" s="105"/>
      <c r="I46" s="105"/>
      <c r="J46" s="105"/>
      <c r="K46" s="105"/>
      <c r="L46" s="105"/>
      <c r="M46" s="132"/>
    </row>
    <row r="47" spans="1:13" s="63" customFormat="1" ht="18" customHeight="1" x14ac:dyDescent="0.2">
      <c r="A47" s="103"/>
      <c r="B47" s="103"/>
      <c r="C47" s="87"/>
      <c r="D47" s="163"/>
      <c r="E47" s="108" t="s">
        <v>27</v>
      </c>
      <c r="F47" s="109">
        <f>F44-F45+F46</f>
        <v>13500000</v>
      </c>
      <c r="G47" s="109"/>
      <c r="H47" s="109"/>
      <c r="I47" s="109"/>
      <c r="J47" s="109">
        <f>J44-J45+J46</f>
        <v>13500000</v>
      </c>
      <c r="K47" s="109"/>
      <c r="L47" s="109"/>
      <c r="M47" s="132"/>
    </row>
    <row r="48" spans="1:13" s="63" customFormat="1" ht="18" customHeight="1" x14ac:dyDescent="0.2">
      <c r="A48" s="92"/>
      <c r="B48" s="69"/>
      <c r="C48" s="191" t="s">
        <v>29</v>
      </c>
      <c r="D48" s="191"/>
      <c r="E48" s="191"/>
      <c r="F48" s="191"/>
      <c r="G48" s="191"/>
      <c r="H48" s="191"/>
      <c r="I48" s="191"/>
      <c r="J48" s="191"/>
      <c r="K48" s="191"/>
      <c r="L48" s="192"/>
      <c r="M48" s="136"/>
    </row>
    <row r="49" spans="1:13" s="63" customFormat="1" ht="18" customHeight="1" x14ac:dyDescent="0.2">
      <c r="A49" s="92"/>
      <c r="B49" s="69"/>
      <c r="C49" s="193" t="s">
        <v>80</v>
      </c>
      <c r="D49" s="193"/>
      <c r="E49" s="193"/>
      <c r="F49" s="193"/>
      <c r="G49" s="193"/>
      <c r="H49" s="193"/>
      <c r="I49" s="193"/>
      <c r="J49" s="193"/>
      <c r="K49" s="193"/>
      <c r="L49" s="194"/>
      <c r="M49" s="136"/>
    </row>
    <row r="50" spans="1:13" s="63" customFormat="1" ht="30" customHeight="1" x14ac:dyDescent="0.2">
      <c r="A50" s="92"/>
      <c r="B50" s="69"/>
      <c r="C50" s="199" t="s">
        <v>81</v>
      </c>
      <c r="D50" s="199"/>
      <c r="E50" s="199"/>
      <c r="F50" s="199"/>
      <c r="G50" s="199"/>
      <c r="H50" s="199"/>
      <c r="I50" s="199"/>
      <c r="J50" s="199"/>
      <c r="K50" s="199"/>
      <c r="L50" s="200"/>
      <c r="M50" s="136"/>
    </row>
    <row r="51" spans="1:13" s="63" customFormat="1" ht="18" customHeight="1" x14ac:dyDescent="0.2">
      <c r="A51" s="51">
        <v>756</v>
      </c>
      <c r="B51" s="15"/>
      <c r="C51" s="15"/>
      <c r="D51" s="146" t="s">
        <v>82</v>
      </c>
      <c r="E51" s="17" t="s">
        <v>24</v>
      </c>
      <c r="F51" s="18">
        <f>G51+J51</f>
        <v>79547185</v>
      </c>
      <c r="G51" s="18">
        <v>79547185</v>
      </c>
      <c r="H51" s="66"/>
      <c r="I51" s="66"/>
      <c r="J51" s="66"/>
      <c r="K51" s="66"/>
      <c r="L51" s="66"/>
    </row>
    <row r="52" spans="1:13" s="63" customFormat="1" ht="18" customHeight="1" x14ac:dyDescent="0.2">
      <c r="A52" s="97"/>
      <c r="B52" s="44"/>
      <c r="C52" s="45"/>
      <c r="D52" s="147"/>
      <c r="E52" s="11" t="s">
        <v>25</v>
      </c>
      <c r="F52" s="20">
        <f>G52+J52</f>
        <v>343650</v>
      </c>
      <c r="G52" s="20">
        <f>G56</f>
        <v>343650</v>
      </c>
      <c r="H52" s="20"/>
      <c r="I52" s="20"/>
      <c r="J52" s="20"/>
      <c r="K52" s="20"/>
      <c r="L52" s="20"/>
    </row>
    <row r="53" spans="1:13" s="63" customFormat="1" ht="18" customHeight="1" x14ac:dyDescent="0.2">
      <c r="A53" s="97"/>
      <c r="B53" s="44"/>
      <c r="C53" s="45"/>
      <c r="D53" s="147"/>
      <c r="E53" s="11" t="s">
        <v>26</v>
      </c>
      <c r="F53" s="20"/>
      <c r="G53" s="20"/>
      <c r="H53" s="20"/>
      <c r="I53" s="20"/>
      <c r="J53" s="20"/>
      <c r="K53" s="20"/>
      <c r="L53" s="20"/>
    </row>
    <row r="54" spans="1:13" s="63" customFormat="1" ht="18" customHeight="1" x14ac:dyDescent="0.2">
      <c r="A54" s="52"/>
      <c r="B54" s="42"/>
      <c r="C54" s="42"/>
      <c r="D54" s="148"/>
      <c r="E54" s="12" t="s">
        <v>27</v>
      </c>
      <c r="F54" s="13">
        <f>F51-F52+F53</f>
        <v>79203535</v>
      </c>
      <c r="G54" s="13">
        <f>G51-G52+G53</f>
        <v>79203535</v>
      </c>
      <c r="H54" s="13"/>
      <c r="I54" s="13"/>
      <c r="J54" s="13"/>
      <c r="K54" s="13"/>
      <c r="L54" s="13"/>
    </row>
    <row r="55" spans="1:13" s="63" customFormat="1" ht="18" customHeight="1" x14ac:dyDescent="0.2">
      <c r="A55" s="55"/>
      <c r="B55" s="22">
        <v>75621</v>
      </c>
      <c r="C55" s="103"/>
      <c r="D55" s="164" t="s">
        <v>83</v>
      </c>
      <c r="E55" s="104" t="s">
        <v>24</v>
      </c>
      <c r="F55" s="105">
        <f>G55+J55</f>
        <v>44816730</v>
      </c>
      <c r="G55" s="105">
        <v>44816730</v>
      </c>
      <c r="H55" s="106"/>
      <c r="I55" s="106"/>
      <c r="J55" s="106"/>
      <c r="K55" s="106"/>
      <c r="L55" s="106"/>
    </row>
    <row r="56" spans="1:13" s="63" customFormat="1" ht="18" customHeight="1" x14ac:dyDescent="0.2">
      <c r="A56" s="59"/>
      <c r="B56" s="36"/>
      <c r="C56" s="37"/>
      <c r="D56" s="165"/>
      <c r="E56" s="107" t="s">
        <v>25</v>
      </c>
      <c r="F56" s="105">
        <f>G56+J56</f>
        <v>343650</v>
      </c>
      <c r="G56" s="105">
        <f>G60</f>
        <v>343650</v>
      </c>
      <c r="H56" s="105"/>
      <c r="I56" s="105"/>
      <c r="J56" s="105"/>
      <c r="K56" s="105"/>
      <c r="L56" s="105"/>
    </row>
    <row r="57" spans="1:13" s="63" customFormat="1" ht="18" customHeight="1" x14ac:dyDescent="0.2">
      <c r="A57" s="59"/>
      <c r="B57" s="36"/>
      <c r="C57" s="37"/>
      <c r="D57" s="165"/>
      <c r="E57" s="107" t="s">
        <v>26</v>
      </c>
      <c r="F57" s="105"/>
      <c r="G57" s="105"/>
      <c r="H57" s="105"/>
      <c r="I57" s="105"/>
      <c r="J57" s="105"/>
      <c r="K57" s="105"/>
      <c r="L57" s="105"/>
    </row>
    <row r="58" spans="1:13" s="63" customFormat="1" ht="18" customHeight="1" x14ac:dyDescent="0.2">
      <c r="A58" s="86"/>
      <c r="B58" s="103"/>
      <c r="C58" s="87"/>
      <c r="D58" s="166"/>
      <c r="E58" s="108" t="s">
        <v>27</v>
      </c>
      <c r="F58" s="109">
        <f>F55-F56+F57</f>
        <v>44473080</v>
      </c>
      <c r="G58" s="109">
        <f>G55-G56+G57</f>
        <v>44473080</v>
      </c>
      <c r="H58" s="109"/>
      <c r="I58" s="109"/>
      <c r="J58" s="109"/>
      <c r="K58" s="109"/>
      <c r="L58" s="109"/>
    </row>
    <row r="59" spans="1:13" s="63" customFormat="1" ht="16.5" customHeight="1" x14ac:dyDescent="0.2">
      <c r="A59" s="59"/>
      <c r="B59" s="36"/>
      <c r="C59" s="85" t="s">
        <v>84</v>
      </c>
      <c r="D59" s="161" t="s">
        <v>85</v>
      </c>
      <c r="E59" s="104" t="s">
        <v>24</v>
      </c>
      <c r="F59" s="105">
        <f>G59+J59</f>
        <v>5500000</v>
      </c>
      <c r="G59" s="105">
        <v>5500000</v>
      </c>
      <c r="H59" s="105"/>
      <c r="I59" s="105"/>
      <c r="J59" s="105"/>
      <c r="K59" s="105"/>
      <c r="L59" s="105"/>
    </row>
    <row r="60" spans="1:13" s="63" customFormat="1" ht="16.5" customHeight="1" x14ac:dyDescent="0.2">
      <c r="A60" s="59"/>
      <c r="B60" s="36"/>
      <c r="C60" s="37"/>
      <c r="D60" s="162"/>
      <c r="E60" s="107" t="s">
        <v>25</v>
      </c>
      <c r="F60" s="105">
        <f>G60+J60</f>
        <v>343650</v>
      </c>
      <c r="G60" s="105">
        <v>343650</v>
      </c>
      <c r="H60" s="105"/>
      <c r="I60" s="105"/>
      <c r="J60" s="105"/>
      <c r="K60" s="105"/>
      <c r="L60" s="105"/>
    </row>
    <row r="61" spans="1:13" s="63" customFormat="1" ht="16.5" customHeight="1" x14ac:dyDescent="0.2">
      <c r="A61" s="59"/>
      <c r="B61" s="36"/>
      <c r="C61" s="37"/>
      <c r="D61" s="27"/>
      <c r="E61" s="107" t="s">
        <v>26</v>
      </c>
      <c r="F61" s="105"/>
      <c r="G61" s="105"/>
      <c r="H61" s="105"/>
      <c r="I61" s="105"/>
      <c r="J61" s="105"/>
      <c r="K61" s="105"/>
      <c r="L61" s="105"/>
    </row>
    <row r="62" spans="1:13" s="63" customFormat="1" ht="16.5" customHeight="1" x14ac:dyDescent="0.2">
      <c r="A62" s="86"/>
      <c r="B62" s="103"/>
      <c r="C62" s="87"/>
      <c r="D62" s="41"/>
      <c r="E62" s="108" t="s">
        <v>27</v>
      </c>
      <c r="F62" s="109">
        <f>F59-F60+F61</f>
        <v>5156350</v>
      </c>
      <c r="G62" s="109">
        <f>G59-G60+G61</f>
        <v>5156350</v>
      </c>
      <c r="H62" s="109"/>
      <c r="I62" s="109"/>
      <c r="J62" s="109"/>
      <c r="K62" s="109"/>
      <c r="L62" s="109"/>
    </row>
    <row r="63" spans="1:13" s="63" customFormat="1" ht="16.5" customHeight="1" x14ac:dyDescent="0.2">
      <c r="A63" s="92"/>
      <c r="B63" s="69"/>
      <c r="C63" s="191" t="s">
        <v>29</v>
      </c>
      <c r="D63" s="191"/>
      <c r="E63" s="191"/>
      <c r="F63" s="191"/>
      <c r="G63" s="191"/>
      <c r="H63" s="191"/>
      <c r="I63" s="191"/>
      <c r="J63" s="191"/>
      <c r="K63" s="191"/>
      <c r="L63" s="192"/>
    </row>
    <row r="64" spans="1:13" s="63" customFormat="1" ht="16.5" customHeight="1" x14ac:dyDescent="0.2">
      <c r="A64" s="92"/>
      <c r="B64" s="69"/>
      <c r="C64" s="193" t="s">
        <v>86</v>
      </c>
      <c r="D64" s="193"/>
      <c r="E64" s="193"/>
      <c r="F64" s="193"/>
      <c r="G64" s="193"/>
      <c r="H64" s="193"/>
      <c r="I64" s="193"/>
      <c r="J64" s="193"/>
      <c r="K64" s="193"/>
      <c r="L64" s="194"/>
    </row>
    <row r="65" spans="1:12" s="63" customFormat="1" ht="16.5" customHeight="1" x14ac:dyDescent="0.2">
      <c r="A65" s="92"/>
      <c r="B65" s="69"/>
      <c r="C65" s="196" t="s">
        <v>87</v>
      </c>
      <c r="D65" s="197"/>
      <c r="E65" s="197"/>
      <c r="F65" s="197"/>
      <c r="G65" s="197"/>
      <c r="H65" s="197"/>
      <c r="I65" s="197"/>
      <c r="J65" s="197"/>
      <c r="K65" s="197"/>
      <c r="L65" s="198"/>
    </row>
    <row r="66" spans="1:12" s="4" customFormat="1" ht="18" customHeight="1" x14ac:dyDescent="0.2">
      <c r="A66" s="51">
        <v>757</v>
      </c>
      <c r="B66" s="51"/>
      <c r="C66" s="53"/>
      <c r="D66" s="147" t="s">
        <v>50</v>
      </c>
      <c r="E66" s="11" t="s">
        <v>24</v>
      </c>
      <c r="F66" s="20">
        <f>G66+J66</f>
        <v>0</v>
      </c>
      <c r="G66" s="20">
        <f>G70</f>
        <v>0</v>
      </c>
      <c r="H66" s="67"/>
      <c r="I66" s="67"/>
      <c r="J66" s="20"/>
      <c r="K66" s="67"/>
      <c r="L66" s="67"/>
    </row>
    <row r="67" spans="1:12" s="3" customFormat="1" ht="18" customHeight="1" x14ac:dyDescent="0.2">
      <c r="A67" s="52"/>
      <c r="B67" s="52"/>
      <c r="C67" s="53"/>
      <c r="D67" s="147"/>
      <c r="E67" s="11" t="s">
        <v>25</v>
      </c>
      <c r="F67" s="20"/>
      <c r="G67" s="20"/>
      <c r="H67" s="20"/>
      <c r="I67" s="20"/>
      <c r="J67" s="20"/>
      <c r="K67" s="20"/>
      <c r="L67" s="20"/>
    </row>
    <row r="68" spans="1:12" s="3" customFormat="1" ht="18" customHeight="1" x14ac:dyDescent="0.2">
      <c r="A68" s="52"/>
      <c r="B68" s="52"/>
      <c r="C68" s="53"/>
      <c r="D68" s="147"/>
      <c r="E68" s="11" t="s">
        <v>26</v>
      </c>
      <c r="F68" s="20">
        <f>G68+J68</f>
        <v>52.06</v>
      </c>
      <c r="G68" s="20">
        <f>G72</f>
        <v>52.06</v>
      </c>
      <c r="H68" s="20"/>
      <c r="I68" s="20"/>
      <c r="J68" s="20"/>
      <c r="K68" s="20"/>
      <c r="L68" s="20"/>
    </row>
    <row r="69" spans="1:12" s="7" customFormat="1" ht="18" customHeight="1" x14ac:dyDescent="0.2">
      <c r="A69" s="53"/>
      <c r="B69" s="53"/>
      <c r="C69" s="54"/>
      <c r="D69" s="148"/>
      <c r="E69" s="12" t="s">
        <v>27</v>
      </c>
      <c r="F69" s="13">
        <f>F66-F67+F68</f>
        <v>52.06</v>
      </c>
      <c r="G69" s="13">
        <f>G66-G67+G68</f>
        <v>52.06</v>
      </c>
      <c r="H69" s="13"/>
      <c r="I69" s="13"/>
      <c r="J69" s="13"/>
      <c r="K69" s="13"/>
      <c r="L69" s="13"/>
    </row>
    <row r="70" spans="1:12" s="4" customFormat="1" ht="18" customHeight="1" x14ac:dyDescent="0.2">
      <c r="A70" s="55"/>
      <c r="B70" s="56">
        <v>75702</v>
      </c>
      <c r="C70" s="99"/>
      <c r="D70" s="164" t="s">
        <v>51</v>
      </c>
      <c r="E70" s="25" t="s">
        <v>24</v>
      </c>
      <c r="F70" s="29">
        <f>G70+J70</f>
        <v>0</v>
      </c>
      <c r="G70" s="29">
        <f>G74</f>
        <v>0</v>
      </c>
      <c r="H70" s="30"/>
      <c r="I70" s="30"/>
      <c r="J70" s="30"/>
      <c r="K70" s="30"/>
      <c r="L70" s="30"/>
    </row>
    <row r="71" spans="1:12" s="3" customFormat="1" ht="18" customHeight="1" x14ac:dyDescent="0.2">
      <c r="A71" s="55"/>
      <c r="B71" s="55"/>
      <c r="C71" s="100"/>
      <c r="D71" s="165"/>
      <c r="E71" s="28" t="s">
        <v>25</v>
      </c>
      <c r="F71" s="29"/>
      <c r="G71" s="29"/>
      <c r="H71" s="29"/>
      <c r="I71" s="29"/>
      <c r="J71" s="29"/>
      <c r="K71" s="29"/>
      <c r="L71" s="29"/>
    </row>
    <row r="72" spans="1:12" s="3" customFormat="1" ht="18" customHeight="1" x14ac:dyDescent="0.2">
      <c r="A72" s="55"/>
      <c r="B72" s="55"/>
      <c r="C72" s="100"/>
      <c r="D72" s="165"/>
      <c r="E72" s="28" t="s">
        <v>26</v>
      </c>
      <c r="F72" s="29">
        <f>G72+J72</f>
        <v>52.06</v>
      </c>
      <c r="G72" s="29">
        <f>G76</f>
        <v>52.06</v>
      </c>
      <c r="H72" s="29"/>
      <c r="I72" s="29"/>
      <c r="J72" s="29"/>
      <c r="K72" s="29"/>
      <c r="L72" s="29"/>
    </row>
    <row r="73" spans="1:12" s="7" customFormat="1" ht="18" customHeight="1" x14ac:dyDescent="0.2">
      <c r="A73" s="101"/>
      <c r="B73" s="101"/>
      <c r="C73" s="102"/>
      <c r="D73" s="166"/>
      <c r="E73" s="39" t="s">
        <v>27</v>
      </c>
      <c r="F73" s="34">
        <f>F70-F71+F72</f>
        <v>52.06</v>
      </c>
      <c r="G73" s="34">
        <f>G70-G71+G72</f>
        <v>52.06</v>
      </c>
      <c r="H73" s="34"/>
      <c r="I73" s="34"/>
      <c r="J73" s="34"/>
      <c r="K73" s="34"/>
      <c r="L73" s="34"/>
    </row>
    <row r="74" spans="1:12" s="9" customFormat="1" ht="16.5" customHeight="1" x14ac:dyDescent="0.2">
      <c r="A74" s="59"/>
      <c r="B74" s="36"/>
      <c r="C74" s="40" t="s">
        <v>39</v>
      </c>
      <c r="D74" s="152" t="s">
        <v>40</v>
      </c>
      <c r="E74" s="25" t="s">
        <v>24</v>
      </c>
      <c r="F74" s="29">
        <f>G74+J74</f>
        <v>0</v>
      </c>
      <c r="G74" s="29">
        <v>0</v>
      </c>
      <c r="H74" s="29"/>
      <c r="I74" s="29"/>
      <c r="J74" s="29"/>
      <c r="K74" s="29"/>
      <c r="L74" s="29"/>
    </row>
    <row r="75" spans="1:12" s="3" customFormat="1" ht="16.5" customHeight="1" x14ac:dyDescent="0.2">
      <c r="A75" s="59"/>
      <c r="B75" s="36"/>
      <c r="C75" s="37"/>
      <c r="D75" s="153"/>
      <c r="E75" s="28" t="s">
        <v>25</v>
      </c>
      <c r="F75" s="29"/>
      <c r="G75" s="29"/>
      <c r="H75" s="29"/>
      <c r="I75" s="29"/>
      <c r="J75" s="29"/>
      <c r="K75" s="29"/>
      <c r="L75" s="29"/>
    </row>
    <row r="76" spans="1:12" s="3" customFormat="1" ht="16.5" customHeight="1" x14ac:dyDescent="0.2">
      <c r="A76" s="59"/>
      <c r="B76" s="36"/>
      <c r="C76" s="37"/>
      <c r="D76" s="153"/>
      <c r="E76" s="28" t="s">
        <v>26</v>
      </c>
      <c r="F76" s="29">
        <f>G76+J76</f>
        <v>52.06</v>
      </c>
      <c r="G76" s="29">
        <v>52.06</v>
      </c>
      <c r="H76" s="29"/>
      <c r="I76" s="29"/>
      <c r="J76" s="29"/>
      <c r="K76" s="29"/>
      <c r="L76" s="29"/>
    </row>
    <row r="77" spans="1:12" s="7" customFormat="1" ht="16.5" customHeight="1" x14ac:dyDescent="0.2">
      <c r="A77" s="94"/>
      <c r="B77" s="101"/>
      <c r="C77" s="90"/>
      <c r="D77" s="154"/>
      <c r="E77" s="39" t="s">
        <v>27</v>
      </c>
      <c r="F77" s="34">
        <f>F74-F75+F76</f>
        <v>52.06</v>
      </c>
      <c r="G77" s="34">
        <f>G74-G75+G76</f>
        <v>52.06</v>
      </c>
      <c r="H77" s="34"/>
      <c r="I77" s="34"/>
      <c r="J77" s="34"/>
      <c r="K77" s="34"/>
      <c r="L77" s="34"/>
    </row>
    <row r="78" spans="1:12" s="47" customFormat="1" ht="17.25" customHeight="1" x14ac:dyDescent="0.2">
      <c r="A78" s="92"/>
      <c r="B78" s="36"/>
      <c r="C78" s="159" t="s">
        <v>29</v>
      </c>
      <c r="D78" s="159"/>
      <c r="E78" s="159"/>
      <c r="F78" s="159"/>
      <c r="G78" s="159"/>
      <c r="H78" s="159"/>
      <c r="I78" s="159"/>
      <c r="J78" s="159"/>
      <c r="K78" s="159"/>
      <c r="L78" s="160"/>
    </row>
    <row r="79" spans="1:12" s="68" customFormat="1" ht="17.25" customHeight="1" x14ac:dyDescent="0.2">
      <c r="A79" s="92"/>
      <c r="B79" s="36"/>
      <c r="C79" s="157" t="s">
        <v>52</v>
      </c>
      <c r="D79" s="157"/>
      <c r="E79" s="157"/>
      <c r="F79" s="157"/>
      <c r="G79" s="157"/>
      <c r="H79" s="157"/>
      <c r="I79" s="157"/>
      <c r="J79" s="157"/>
      <c r="K79" s="157"/>
      <c r="L79" s="158"/>
    </row>
    <row r="80" spans="1:12" s="63" customFormat="1" ht="30" customHeight="1" x14ac:dyDescent="0.2">
      <c r="A80" s="92"/>
      <c r="B80" s="70"/>
      <c r="C80" s="155" t="s">
        <v>53</v>
      </c>
      <c r="D80" s="155"/>
      <c r="E80" s="155"/>
      <c r="F80" s="155"/>
      <c r="G80" s="155"/>
      <c r="H80" s="155"/>
      <c r="I80" s="155"/>
      <c r="J80" s="155"/>
      <c r="K80" s="155"/>
      <c r="L80" s="156"/>
    </row>
    <row r="81" spans="1:13" s="4" customFormat="1" ht="18" customHeight="1" x14ac:dyDescent="0.2">
      <c r="A81" s="51">
        <v>758</v>
      </c>
      <c r="B81" s="14"/>
      <c r="C81" s="14"/>
      <c r="D81" s="19" t="s">
        <v>5</v>
      </c>
      <c r="E81" s="17" t="s">
        <v>24</v>
      </c>
      <c r="F81" s="20">
        <f>G81+J81</f>
        <v>26273723</v>
      </c>
      <c r="G81" s="20">
        <v>26273723</v>
      </c>
      <c r="H81" s="67"/>
      <c r="I81" s="67"/>
      <c r="J81" s="20"/>
      <c r="K81" s="67"/>
      <c r="L81" s="67"/>
    </row>
    <row r="82" spans="1:13" s="3" customFormat="1" ht="18" customHeight="1" x14ac:dyDescent="0.2">
      <c r="A82" s="43"/>
      <c r="B82" s="44"/>
      <c r="C82" s="45"/>
      <c r="D82" s="19"/>
      <c r="E82" s="11" t="s">
        <v>25</v>
      </c>
      <c r="F82" s="20">
        <f>G82+J82</f>
        <v>122969</v>
      </c>
      <c r="G82" s="20">
        <f>G86+G97</f>
        <v>122969</v>
      </c>
      <c r="H82" s="20"/>
      <c r="I82" s="20"/>
      <c r="J82" s="20"/>
      <c r="K82" s="20"/>
      <c r="L82" s="20"/>
    </row>
    <row r="83" spans="1:13" s="3" customFormat="1" ht="18" customHeight="1" x14ac:dyDescent="0.2">
      <c r="A83" s="43"/>
      <c r="B83" s="44"/>
      <c r="C83" s="45"/>
      <c r="D83" s="19"/>
      <c r="E83" s="11" t="s">
        <v>26</v>
      </c>
      <c r="F83" s="20">
        <f>G83+J83</f>
        <v>9379.0400000000009</v>
      </c>
      <c r="G83" s="20">
        <f>G87+G98</f>
        <v>9379.0400000000009</v>
      </c>
      <c r="H83" s="20"/>
      <c r="I83" s="20"/>
      <c r="J83" s="20"/>
      <c r="K83" s="20"/>
      <c r="L83" s="20"/>
    </row>
    <row r="84" spans="1:13" s="7" customFormat="1" ht="18" customHeight="1" x14ac:dyDescent="0.2">
      <c r="A84" s="14"/>
      <c r="B84" s="42"/>
      <c r="C84" s="42"/>
      <c r="D84" s="46"/>
      <c r="E84" s="12" t="s">
        <v>27</v>
      </c>
      <c r="F84" s="13">
        <f>F81-F82+F83</f>
        <v>26160133.039999999</v>
      </c>
      <c r="G84" s="13">
        <f>G81-G82+G83</f>
        <v>26160133.039999999</v>
      </c>
      <c r="H84" s="13"/>
      <c r="I84" s="13"/>
      <c r="J84" s="13"/>
      <c r="K84" s="13"/>
      <c r="L84" s="13"/>
    </row>
    <row r="85" spans="1:13" s="4" customFormat="1" ht="18" customHeight="1" x14ac:dyDescent="0.2">
      <c r="A85" s="22"/>
      <c r="B85" s="22">
        <v>75801</v>
      </c>
      <c r="C85" s="103"/>
      <c r="D85" s="164" t="s">
        <v>2</v>
      </c>
      <c r="E85" s="104" t="s">
        <v>24</v>
      </c>
      <c r="F85" s="105">
        <f>G85+J85</f>
        <v>26273723</v>
      </c>
      <c r="G85" s="105">
        <f>G89</f>
        <v>26273723</v>
      </c>
      <c r="H85" s="106"/>
      <c r="I85" s="106"/>
      <c r="J85" s="106"/>
      <c r="K85" s="106"/>
      <c r="L85" s="106"/>
    </row>
    <row r="86" spans="1:13" s="3" customFormat="1" ht="18" customHeight="1" x14ac:dyDescent="0.2">
      <c r="A86" s="35"/>
      <c r="B86" s="36"/>
      <c r="C86" s="37"/>
      <c r="D86" s="165"/>
      <c r="E86" s="107" t="s">
        <v>25</v>
      </c>
      <c r="F86" s="105">
        <f>G86+J86</f>
        <v>122969</v>
      </c>
      <c r="G86" s="105">
        <f>G90</f>
        <v>122969</v>
      </c>
      <c r="H86" s="105"/>
      <c r="I86" s="105"/>
      <c r="J86" s="105"/>
      <c r="K86" s="105"/>
      <c r="L86" s="105"/>
    </row>
    <row r="87" spans="1:13" s="3" customFormat="1" ht="18" customHeight="1" x14ac:dyDescent="0.2">
      <c r="A87" s="35"/>
      <c r="B87" s="36"/>
      <c r="C87" s="37"/>
      <c r="D87" s="165"/>
      <c r="E87" s="107" t="s">
        <v>26</v>
      </c>
      <c r="F87" s="105"/>
      <c r="G87" s="105"/>
      <c r="H87" s="105"/>
      <c r="I87" s="105"/>
      <c r="J87" s="105"/>
      <c r="K87" s="105"/>
      <c r="L87" s="105"/>
    </row>
    <row r="88" spans="1:13" s="7" customFormat="1" ht="18" customHeight="1" x14ac:dyDescent="0.2">
      <c r="A88" s="103"/>
      <c r="B88" s="103"/>
      <c r="C88" s="87"/>
      <c r="D88" s="166"/>
      <c r="E88" s="108" t="s">
        <v>27</v>
      </c>
      <c r="F88" s="109">
        <f>F85-F86+F87</f>
        <v>26150754</v>
      </c>
      <c r="G88" s="109">
        <f>G85-G86+G87</f>
        <v>26150754</v>
      </c>
      <c r="H88" s="109"/>
      <c r="I88" s="109"/>
      <c r="J88" s="109"/>
      <c r="K88" s="109"/>
      <c r="L88" s="109"/>
    </row>
    <row r="89" spans="1:13" s="7" customFormat="1" ht="16.5" customHeight="1" x14ac:dyDescent="0.2">
      <c r="A89" s="35"/>
      <c r="B89" s="36"/>
      <c r="C89" s="85">
        <v>2920</v>
      </c>
      <c r="D89" s="161" t="s">
        <v>3</v>
      </c>
      <c r="E89" s="104" t="s">
        <v>24</v>
      </c>
      <c r="F89" s="105">
        <f>G89+J89</f>
        <v>26273723</v>
      </c>
      <c r="G89" s="105">
        <v>26273723</v>
      </c>
      <c r="H89" s="105"/>
      <c r="I89" s="105"/>
      <c r="J89" s="105"/>
      <c r="K89" s="105"/>
      <c r="L89" s="105"/>
      <c r="M89" s="4"/>
    </row>
    <row r="90" spans="1:13" s="7" customFormat="1" ht="16.5" customHeight="1" x14ac:dyDescent="0.2">
      <c r="A90" s="35"/>
      <c r="B90" s="36"/>
      <c r="C90" s="37"/>
      <c r="D90" s="162"/>
      <c r="E90" s="107" t="s">
        <v>25</v>
      </c>
      <c r="F90" s="105">
        <f>G90+J90</f>
        <v>122969</v>
      </c>
      <c r="G90" s="105">
        <v>122969</v>
      </c>
      <c r="H90" s="105"/>
      <c r="I90" s="105"/>
      <c r="J90" s="105"/>
      <c r="K90" s="105"/>
      <c r="L90" s="105"/>
      <c r="M90" s="4"/>
    </row>
    <row r="91" spans="1:13" s="7" customFormat="1" ht="16.5" customHeight="1" x14ac:dyDescent="0.2">
      <c r="A91" s="35"/>
      <c r="B91" s="36"/>
      <c r="C91" s="37"/>
      <c r="D91" s="162"/>
      <c r="E91" s="107" t="s">
        <v>26</v>
      </c>
      <c r="F91" s="105"/>
      <c r="G91" s="105"/>
      <c r="H91" s="105"/>
      <c r="I91" s="105"/>
      <c r="J91" s="105"/>
      <c r="K91" s="105"/>
      <c r="L91" s="105"/>
      <c r="M91" s="4"/>
    </row>
    <row r="92" spans="1:13" s="7" customFormat="1" ht="16.5" customHeight="1" x14ac:dyDescent="0.2">
      <c r="A92" s="103"/>
      <c r="B92" s="103"/>
      <c r="C92" s="87"/>
      <c r="D92" s="163"/>
      <c r="E92" s="108" t="s">
        <v>27</v>
      </c>
      <c r="F92" s="109">
        <f>F89-F90+F91</f>
        <v>26150754</v>
      </c>
      <c r="G92" s="109">
        <f>G89-G90+G91</f>
        <v>26150754</v>
      </c>
      <c r="H92" s="109"/>
      <c r="I92" s="109"/>
      <c r="J92" s="109"/>
      <c r="K92" s="109"/>
      <c r="L92" s="109"/>
    </row>
    <row r="93" spans="1:13" s="47" customFormat="1" ht="17.25" customHeight="1" x14ac:dyDescent="0.2">
      <c r="A93" s="92"/>
      <c r="B93" s="36"/>
      <c r="C93" s="159" t="s">
        <v>29</v>
      </c>
      <c r="D93" s="159"/>
      <c r="E93" s="159"/>
      <c r="F93" s="159"/>
      <c r="G93" s="159"/>
      <c r="H93" s="159"/>
      <c r="I93" s="159"/>
      <c r="J93" s="159"/>
      <c r="K93" s="159"/>
      <c r="L93" s="160"/>
    </row>
    <row r="94" spans="1:13" s="68" customFormat="1" ht="15.75" customHeight="1" x14ac:dyDescent="0.2">
      <c r="A94" s="92"/>
      <c r="B94" s="36"/>
      <c r="C94" s="157" t="s">
        <v>62</v>
      </c>
      <c r="D94" s="157"/>
      <c r="E94" s="157"/>
      <c r="F94" s="157"/>
      <c r="G94" s="157"/>
      <c r="H94" s="157"/>
      <c r="I94" s="157"/>
      <c r="J94" s="157"/>
      <c r="K94" s="157"/>
      <c r="L94" s="158"/>
    </row>
    <row r="95" spans="1:13" s="63" customFormat="1" ht="27" customHeight="1" x14ac:dyDescent="0.2">
      <c r="A95" s="92"/>
      <c r="B95" s="70"/>
      <c r="C95" s="155" t="s">
        <v>63</v>
      </c>
      <c r="D95" s="155"/>
      <c r="E95" s="155"/>
      <c r="F95" s="155"/>
      <c r="G95" s="155"/>
      <c r="H95" s="155"/>
      <c r="I95" s="155"/>
      <c r="J95" s="155"/>
      <c r="K95" s="155"/>
      <c r="L95" s="156"/>
    </row>
    <row r="96" spans="1:13" s="4" customFormat="1" ht="16.5" customHeight="1" x14ac:dyDescent="0.2">
      <c r="A96" s="22"/>
      <c r="B96" s="56">
        <v>75814</v>
      </c>
      <c r="C96" s="56"/>
      <c r="D96" s="164" t="s">
        <v>36</v>
      </c>
      <c r="E96" s="104" t="s">
        <v>24</v>
      </c>
      <c r="F96" s="105">
        <f>G96+J96</f>
        <v>0</v>
      </c>
      <c r="G96" s="105">
        <f>G100</f>
        <v>0</v>
      </c>
      <c r="H96" s="106"/>
      <c r="I96" s="106"/>
      <c r="J96" s="105"/>
      <c r="K96" s="106"/>
      <c r="L96" s="106"/>
    </row>
    <row r="97" spans="1:12" s="3" customFormat="1" ht="16.5" customHeight="1" x14ac:dyDescent="0.2">
      <c r="A97" s="35"/>
      <c r="B97" s="55"/>
      <c r="C97" s="55"/>
      <c r="D97" s="165"/>
      <c r="E97" s="107" t="s">
        <v>25</v>
      </c>
      <c r="F97" s="105"/>
      <c r="G97" s="105"/>
      <c r="H97" s="105"/>
      <c r="I97" s="105"/>
      <c r="J97" s="105"/>
      <c r="K97" s="105"/>
      <c r="L97" s="105"/>
    </row>
    <row r="98" spans="1:12" s="3" customFormat="1" ht="16.5" customHeight="1" x14ac:dyDescent="0.2">
      <c r="A98" s="35"/>
      <c r="B98" s="55"/>
      <c r="C98" s="55"/>
      <c r="D98" s="165"/>
      <c r="E98" s="107" t="s">
        <v>26</v>
      </c>
      <c r="F98" s="105">
        <f>G98+J98</f>
        <v>9379.0400000000009</v>
      </c>
      <c r="G98" s="105">
        <f>G102</f>
        <v>9379.0400000000009</v>
      </c>
      <c r="H98" s="105"/>
      <c r="I98" s="105"/>
      <c r="J98" s="105"/>
      <c r="K98" s="105"/>
      <c r="L98" s="105"/>
    </row>
    <row r="99" spans="1:12" s="7" customFormat="1" ht="16.5" customHeight="1" x14ac:dyDescent="0.2">
      <c r="A99" s="103"/>
      <c r="B99" s="101"/>
      <c r="C99" s="102"/>
      <c r="D99" s="166"/>
      <c r="E99" s="108" t="s">
        <v>27</v>
      </c>
      <c r="F99" s="109">
        <f>F96-F97+F98</f>
        <v>9379.0400000000009</v>
      </c>
      <c r="G99" s="109">
        <f>G96-G97+G98</f>
        <v>9379.0400000000009</v>
      </c>
      <c r="H99" s="109"/>
      <c r="I99" s="109"/>
      <c r="J99" s="109"/>
      <c r="K99" s="109"/>
      <c r="L99" s="109"/>
    </row>
    <row r="100" spans="1:12" s="7" customFormat="1" ht="16.5" customHeight="1" x14ac:dyDescent="0.2">
      <c r="A100" s="35"/>
      <c r="B100" s="36"/>
      <c r="C100" s="85" t="s">
        <v>39</v>
      </c>
      <c r="D100" s="161" t="s">
        <v>40</v>
      </c>
      <c r="E100" s="104" t="s">
        <v>24</v>
      </c>
      <c r="F100" s="105">
        <f>G100+J100</f>
        <v>0</v>
      </c>
      <c r="G100" s="105">
        <v>0</v>
      </c>
      <c r="H100" s="105"/>
      <c r="I100" s="105"/>
      <c r="J100" s="105"/>
      <c r="K100" s="105"/>
      <c r="L100" s="105"/>
    </row>
    <row r="101" spans="1:12" s="7" customFormat="1" ht="16.5" customHeight="1" x14ac:dyDescent="0.2">
      <c r="A101" s="35"/>
      <c r="B101" s="36"/>
      <c r="C101" s="37"/>
      <c r="D101" s="162"/>
      <c r="E101" s="107" t="s">
        <v>25</v>
      </c>
      <c r="F101" s="105"/>
      <c r="G101" s="105"/>
      <c r="H101" s="105"/>
      <c r="I101" s="105"/>
      <c r="J101" s="105"/>
      <c r="K101" s="105"/>
      <c r="L101" s="105"/>
    </row>
    <row r="102" spans="1:12" s="7" customFormat="1" ht="16.5" customHeight="1" x14ac:dyDescent="0.2">
      <c r="A102" s="35"/>
      <c r="B102" s="36"/>
      <c r="C102" s="37"/>
      <c r="D102" s="162"/>
      <c r="E102" s="107" t="s">
        <v>26</v>
      </c>
      <c r="F102" s="105">
        <f>G102+J102</f>
        <v>9379.0400000000009</v>
      </c>
      <c r="G102" s="105">
        <v>9379.0400000000009</v>
      </c>
      <c r="H102" s="105"/>
      <c r="I102" s="105"/>
      <c r="J102" s="105"/>
      <c r="K102" s="105"/>
      <c r="L102" s="105"/>
    </row>
    <row r="103" spans="1:12" s="7" customFormat="1" ht="16.5" customHeight="1" x14ac:dyDescent="0.2">
      <c r="A103" s="103"/>
      <c r="B103" s="103"/>
      <c r="C103" s="87"/>
      <c r="D103" s="163"/>
      <c r="E103" s="108" t="s">
        <v>27</v>
      </c>
      <c r="F103" s="109">
        <f>F100-F101+F102</f>
        <v>9379.0400000000009</v>
      </c>
      <c r="G103" s="109">
        <f>G100-G101+G102</f>
        <v>9379.0400000000009</v>
      </c>
      <c r="H103" s="109"/>
      <c r="I103" s="109"/>
      <c r="J103" s="109"/>
      <c r="K103" s="109"/>
      <c r="L103" s="109"/>
    </row>
    <row r="104" spans="1:12" s="47" customFormat="1" ht="17.25" customHeight="1" x14ac:dyDescent="0.2">
      <c r="A104" s="92"/>
      <c r="B104" s="36"/>
      <c r="C104" s="159" t="s">
        <v>29</v>
      </c>
      <c r="D104" s="159"/>
      <c r="E104" s="159"/>
      <c r="F104" s="159"/>
      <c r="G104" s="159"/>
      <c r="H104" s="159"/>
      <c r="I104" s="159"/>
      <c r="J104" s="159"/>
      <c r="K104" s="159"/>
      <c r="L104" s="160"/>
    </row>
    <row r="105" spans="1:12" s="68" customFormat="1" ht="15.75" customHeight="1" x14ac:dyDescent="0.2">
      <c r="A105" s="92"/>
      <c r="B105" s="36"/>
      <c r="C105" s="157" t="s">
        <v>55</v>
      </c>
      <c r="D105" s="157"/>
      <c r="E105" s="157"/>
      <c r="F105" s="157"/>
      <c r="G105" s="157"/>
      <c r="H105" s="157"/>
      <c r="I105" s="157"/>
      <c r="J105" s="157"/>
      <c r="K105" s="157"/>
      <c r="L105" s="158"/>
    </row>
    <row r="106" spans="1:12" s="63" customFormat="1" ht="27.75" customHeight="1" x14ac:dyDescent="0.2">
      <c r="A106" s="92"/>
      <c r="B106" s="70"/>
      <c r="C106" s="155" t="s">
        <v>93</v>
      </c>
      <c r="D106" s="155"/>
      <c r="E106" s="155"/>
      <c r="F106" s="155"/>
      <c r="G106" s="155"/>
      <c r="H106" s="155"/>
      <c r="I106" s="155"/>
      <c r="J106" s="155"/>
      <c r="K106" s="155"/>
      <c r="L106" s="156"/>
    </row>
    <row r="107" spans="1:12" s="7" customFormat="1" ht="18" customHeight="1" x14ac:dyDescent="0.2">
      <c r="A107" s="51">
        <v>851</v>
      </c>
      <c r="B107" s="15"/>
      <c r="C107" s="15"/>
      <c r="D107" s="16" t="s">
        <v>30</v>
      </c>
      <c r="E107" s="17" t="s">
        <v>24</v>
      </c>
      <c r="F107" s="18">
        <f>G107+J107</f>
        <v>3600</v>
      </c>
      <c r="G107" s="18">
        <v>3600</v>
      </c>
      <c r="H107" s="18">
        <v>3600</v>
      </c>
      <c r="I107" s="66"/>
      <c r="J107" s="66"/>
      <c r="K107" s="66"/>
      <c r="L107" s="66"/>
    </row>
    <row r="108" spans="1:12" s="7" customFormat="1" ht="18" customHeight="1" x14ac:dyDescent="0.2">
      <c r="A108" s="52"/>
      <c r="B108" s="14"/>
      <c r="C108" s="14"/>
      <c r="D108" s="19"/>
      <c r="E108" s="11" t="s">
        <v>25</v>
      </c>
      <c r="F108" s="20"/>
      <c r="G108" s="20"/>
      <c r="H108" s="20"/>
      <c r="I108" s="67"/>
      <c r="J108" s="67"/>
      <c r="K108" s="67"/>
      <c r="L108" s="67"/>
    </row>
    <row r="109" spans="1:12" s="7" customFormat="1" ht="18" customHeight="1" x14ac:dyDescent="0.2">
      <c r="A109" s="52"/>
      <c r="B109" s="14"/>
      <c r="C109" s="14"/>
      <c r="D109" s="19"/>
      <c r="E109" s="11" t="s">
        <v>26</v>
      </c>
      <c r="F109" s="20">
        <f>G109+J109</f>
        <v>10345.459999999999</v>
      </c>
      <c r="G109" s="20">
        <f>G113</f>
        <v>10345.459999999999</v>
      </c>
      <c r="H109" s="20"/>
      <c r="I109" s="67"/>
      <c r="J109" s="67"/>
      <c r="K109" s="67"/>
      <c r="L109" s="67"/>
    </row>
    <row r="110" spans="1:12" s="7" customFormat="1" ht="18" customHeight="1" x14ac:dyDescent="0.2">
      <c r="A110" s="52"/>
      <c r="B110" s="91"/>
      <c r="C110" s="91"/>
      <c r="D110" s="21"/>
      <c r="E110" s="12" t="s">
        <v>27</v>
      </c>
      <c r="F110" s="13">
        <f>F107-F108+F109</f>
        <v>13945.46</v>
      </c>
      <c r="G110" s="13">
        <f>G107-G108+G109</f>
        <v>13945.46</v>
      </c>
      <c r="H110" s="13">
        <f>H107-H108+H109</f>
        <v>3600</v>
      </c>
      <c r="I110" s="13"/>
      <c r="J110" s="13"/>
      <c r="K110" s="13"/>
      <c r="L110" s="13"/>
    </row>
    <row r="111" spans="1:12" s="7" customFormat="1" ht="18" customHeight="1" x14ac:dyDescent="0.2">
      <c r="A111" s="55"/>
      <c r="B111" s="23">
        <v>85154</v>
      </c>
      <c r="C111" s="23"/>
      <c r="D111" s="164" t="s">
        <v>32</v>
      </c>
      <c r="E111" s="25" t="s">
        <v>24</v>
      </c>
      <c r="F111" s="26">
        <f>G111+J111</f>
        <v>0</v>
      </c>
      <c r="G111" s="26">
        <v>0</v>
      </c>
      <c r="H111" s="26"/>
      <c r="I111" s="65"/>
      <c r="J111" s="65"/>
      <c r="K111" s="65"/>
      <c r="L111" s="65"/>
    </row>
    <row r="112" spans="1:12" s="7" customFormat="1" ht="18" customHeight="1" x14ac:dyDescent="0.2">
      <c r="A112" s="55"/>
      <c r="B112" s="22"/>
      <c r="C112" s="22"/>
      <c r="D112" s="165"/>
      <c r="E112" s="28" t="s">
        <v>25</v>
      </c>
      <c r="F112" s="105"/>
      <c r="G112" s="105"/>
      <c r="H112" s="29"/>
      <c r="I112" s="30"/>
      <c r="J112" s="30"/>
      <c r="K112" s="30"/>
      <c r="L112" s="30"/>
    </row>
    <row r="113" spans="1:12" s="7" customFormat="1" ht="18" customHeight="1" x14ac:dyDescent="0.2">
      <c r="A113" s="55"/>
      <c r="B113" s="22"/>
      <c r="C113" s="22"/>
      <c r="D113" s="27"/>
      <c r="E113" s="28" t="s">
        <v>26</v>
      </c>
      <c r="F113" s="105">
        <f t="shared" ref="F113" si="3">G113+J113</f>
        <v>10345.459999999999</v>
      </c>
      <c r="G113" s="105">
        <f t="shared" ref="G113" si="4">G117</f>
        <v>10345.459999999999</v>
      </c>
      <c r="H113" s="29"/>
      <c r="I113" s="30"/>
      <c r="J113" s="30"/>
      <c r="K113" s="30"/>
      <c r="L113" s="30"/>
    </row>
    <row r="114" spans="1:12" s="7" customFormat="1" ht="18" customHeight="1" x14ac:dyDescent="0.2">
      <c r="A114" s="55"/>
      <c r="B114" s="22"/>
      <c r="C114" s="31"/>
      <c r="D114" s="32"/>
      <c r="E114" s="33" t="s">
        <v>27</v>
      </c>
      <c r="F114" s="34">
        <f>F111-F112+F113</f>
        <v>10345.459999999999</v>
      </c>
      <c r="G114" s="34">
        <f>G111-G112+G113</f>
        <v>10345.459999999999</v>
      </c>
      <c r="H114" s="34"/>
      <c r="I114" s="34"/>
      <c r="J114" s="34"/>
      <c r="K114" s="34"/>
      <c r="L114" s="34"/>
    </row>
    <row r="115" spans="1:12" s="7" customFormat="1" ht="16.5" customHeight="1" x14ac:dyDescent="0.2">
      <c r="A115" s="59"/>
      <c r="B115" s="36"/>
      <c r="C115" s="40" t="s">
        <v>39</v>
      </c>
      <c r="D115" s="152" t="s">
        <v>40</v>
      </c>
      <c r="E115" s="28" t="s">
        <v>24</v>
      </c>
      <c r="F115" s="29">
        <f>G115+J115</f>
        <v>0</v>
      </c>
      <c r="G115" s="29">
        <v>0</v>
      </c>
      <c r="H115" s="29"/>
      <c r="I115" s="29"/>
      <c r="J115" s="29"/>
      <c r="K115" s="29"/>
      <c r="L115" s="29"/>
    </row>
    <row r="116" spans="1:12" s="7" customFormat="1" ht="16.5" customHeight="1" x14ac:dyDescent="0.2">
      <c r="A116" s="59"/>
      <c r="B116" s="36"/>
      <c r="C116" s="37"/>
      <c r="D116" s="153"/>
      <c r="E116" s="28" t="s">
        <v>25</v>
      </c>
      <c r="F116" s="29"/>
      <c r="G116" s="29"/>
      <c r="H116" s="29"/>
      <c r="I116" s="29"/>
      <c r="J116" s="29"/>
      <c r="K116" s="29"/>
      <c r="L116" s="29"/>
    </row>
    <row r="117" spans="1:12" s="7" customFormat="1" ht="16.5" customHeight="1" x14ac:dyDescent="0.2">
      <c r="A117" s="59"/>
      <c r="B117" s="36"/>
      <c r="C117" s="37"/>
      <c r="D117" s="153"/>
      <c r="E117" s="28" t="s">
        <v>26</v>
      </c>
      <c r="F117" s="29">
        <f>G117+J117</f>
        <v>10345.459999999999</v>
      </c>
      <c r="G117" s="29">
        <v>10345.459999999999</v>
      </c>
      <c r="H117" s="29"/>
      <c r="I117" s="29"/>
      <c r="J117" s="29"/>
      <c r="K117" s="29"/>
      <c r="L117" s="29"/>
    </row>
    <row r="118" spans="1:12" s="7" customFormat="1" ht="16.5" customHeight="1" x14ac:dyDescent="0.2">
      <c r="A118" s="94"/>
      <c r="B118" s="89"/>
      <c r="C118" s="90"/>
      <c r="D118" s="154"/>
      <c r="E118" s="39" t="s">
        <v>27</v>
      </c>
      <c r="F118" s="34">
        <f>F115-F116+F117</f>
        <v>10345.459999999999</v>
      </c>
      <c r="G118" s="34">
        <f>G115-G116+G117</f>
        <v>10345.459999999999</v>
      </c>
      <c r="H118" s="34"/>
      <c r="I118" s="34"/>
      <c r="J118" s="34"/>
      <c r="K118" s="34"/>
      <c r="L118" s="34"/>
    </row>
    <row r="119" spans="1:12" s="47" customFormat="1" ht="17.25" customHeight="1" x14ac:dyDescent="0.2">
      <c r="A119" s="92"/>
      <c r="B119" s="69"/>
      <c r="C119" s="159" t="s">
        <v>29</v>
      </c>
      <c r="D119" s="159"/>
      <c r="E119" s="159"/>
      <c r="F119" s="159"/>
      <c r="G119" s="159"/>
      <c r="H119" s="159"/>
      <c r="I119" s="159"/>
      <c r="J119" s="159"/>
      <c r="K119" s="159"/>
      <c r="L119" s="160"/>
    </row>
    <row r="120" spans="1:12" s="68" customFormat="1" ht="15.75" customHeight="1" x14ac:dyDescent="0.2">
      <c r="A120" s="92"/>
      <c r="B120" s="69"/>
      <c r="C120" s="157" t="s">
        <v>54</v>
      </c>
      <c r="D120" s="157"/>
      <c r="E120" s="157"/>
      <c r="F120" s="157"/>
      <c r="G120" s="157"/>
      <c r="H120" s="157"/>
      <c r="I120" s="157"/>
      <c r="J120" s="157"/>
      <c r="K120" s="157"/>
      <c r="L120" s="158"/>
    </row>
    <row r="121" spans="1:12" s="63" customFormat="1" ht="28.5" customHeight="1" x14ac:dyDescent="0.2">
      <c r="A121" s="92"/>
      <c r="B121" s="70"/>
      <c r="C121" s="155" t="s">
        <v>94</v>
      </c>
      <c r="D121" s="155"/>
      <c r="E121" s="155"/>
      <c r="F121" s="155"/>
      <c r="G121" s="155"/>
      <c r="H121" s="155"/>
      <c r="I121" s="155"/>
      <c r="J121" s="155"/>
      <c r="K121" s="155"/>
      <c r="L121" s="156"/>
    </row>
    <row r="122" spans="1:12" s="4" customFormat="1" ht="16.5" customHeight="1" x14ac:dyDescent="0.2">
      <c r="A122" s="51">
        <v>852</v>
      </c>
      <c r="B122" s="15"/>
      <c r="C122" s="15"/>
      <c r="D122" s="16" t="s">
        <v>8</v>
      </c>
      <c r="E122" s="17" t="s">
        <v>24</v>
      </c>
      <c r="F122" s="18">
        <f>G122+J122</f>
        <v>1707899.02</v>
      </c>
      <c r="G122" s="18">
        <v>1707899.02</v>
      </c>
      <c r="H122" s="18">
        <v>1664075</v>
      </c>
      <c r="I122" s="18"/>
      <c r="J122" s="18"/>
      <c r="K122" s="18"/>
      <c r="L122" s="18"/>
    </row>
    <row r="123" spans="1:12" s="3" customFormat="1" ht="16.5" customHeight="1" x14ac:dyDescent="0.2">
      <c r="A123" s="97"/>
      <c r="B123" s="44"/>
      <c r="C123" s="45"/>
      <c r="D123" s="19"/>
      <c r="E123" s="11" t="s">
        <v>25</v>
      </c>
      <c r="F123" s="20">
        <f>G123+J123</f>
        <v>951.78</v>
      </c>
      <c r="G123" s="20">
        <f>G127+G154</f>
        <v>951.78</v>
      </c>
      <c r="H123" s="20"/>
      <c r="I123" s="20"/>
      <c r="J123" s="20"/>
      <c r="K123" s="20"/>
      <c r="L123" s="20"/>
    </row>
    <row r="124" spans="1:12" s="3" customFormat="1" ht="16.5" customHeight="1" x14ac:dyDescent="0.2">
      <c r="A124" s="97"/>
      <c r="B124" s="44"/>
      <c r="C124" s="45"/>
      <c r="D124" s="19"/>
      <c r="E124" s="11" t="s">
        <v>26</v>
      </c>
      <c r="F124" s="20">
        <f>G124+J124</f>
        <v>7516.78</v>
      </c>
      <c r="G124" s="20">
        <f>G128+G144+G155</f>
        <v>7516.78</v>
      </c>
      <c r="H124" s="20"/>
      <c r="I124" s="20"/>
      <c r="J124" s="20"/>
      <c r="K124" s="20"/>
      <c r="L124" s="20"/>
    </row>
    <row r="125" spans="1:12" s="7" customFormat="1" ht="16.5" customHeight="1" x14ac:dyDescent="0.2">
      <c r="A125" s="52"/>
      <c r="B125" s="42"/>
      <c r="C125" s="42"/>
      <c r="D125" s="46"/>
      <c r="E125" s="12" t="s">
        <v>27</v>
      </c>
      <c r="F125" s="13">
        <f t="shared" ref="F125:H125" si="5">F122-F123+F124</f>
        <v>1714464.02</v>
      </c>
      <c r="G125" s="13">
        <f t="shared" si="5"/>
        <v>1714464.02</v>
      </c>
      <c r="H125" s="13">
        <f t="shared" si="5"/>
        <v>1664075</v>
      </c>
      <c r="I125" s="13"/>
      <c r="J125" s="13"/>
      <c r="K125" s="13"/>
      <c r="L125" s="13"/>
    </row>
    <row r="126" spans="1:12" s="9" customFormat="1" ht="17.25" customHeight="1" x14ac:dyDescent="0.2">
      <c r="A126" s="59"/>
      <c r="B126" s="23">
        <v>85213</v>
      </c>
      <c r="C126" s="89"/>
      <c r="D126" s="165" t="s">
        <v>42</v>
      </c>
      <c r="E126" s="28" t="s">
        <v>24</v>
      </c>
      <c r="F126" s="29">
        <f>G126+J126</f>
        <v>90522.45</v>
      </c>
      <c r="G126" s="29">
        <v>90522.45</v>
      </c>
      <c r="H126" s="29">
        <v>90000</v>
      </c>
      <c r="I126" s="30"/>
      <c r="J126" s="30"/>
      <c r="K126" s="30"/>
      <c r="L126" s="30"/>
    </row>
    <row r="127" spans="1:12" s="3" customFormat="1" ht="17.25" customHeight="1" x14ac:dyDescent="0.2">
      <c r="A127" s="59"/>
      <c r="B127" s="36"/>
      <c r="C127" s="37"/>
      <c r="D127" s="165"/>
      <c r="E127" s="28" t="s">
        <v>25</v>
      </c>
      <c r="F127" s="29">
        <f>G127+J127</f>
        <v>522.45000000000005</v>
      </c>
      <c r="G127" s="29">
        <f>G131+G135</f>
        <v>522.45000000000005</v>
      </c>
      <c r="H127" s="29"/>
      <c r="I127" s="29"/>
      <c r="J127" s="29"/>
      <c r="K127" s="29"/>
      <c r="L127" s="29"/>
    </row>
    <row r="128" spans="1:12" s="3" customFormat="1" ht="17.25" customHeight="1" x14ac:dyDescent="0.2">
      <c r="A128" s="59"/>
      <c r="B128" s="36"/>
      <c r="C128" s="37"/>
      <c r="D128" s="165"/>
      <c r="E128" s="28" t="s">
        <v>26</v>
      </c>
      <c r="F128" s="29">
        <f>G128+J128</f>
        <v>522.45000000000005</v>
      </c>
      <c r="G128" s="29">
        <f>G132+G136</f>
        <v>522.45000000000005</v>
      </c>
      <c r="H128" s="29"/>
      <c r="I128" s="29"/>
      <c r="J128" s="29"/>
      <c r="K128" s="29"/>
      <c r="L128" s="29"/>
    </row>
    <row r="129" spans="1:12" s="7" customFormat="1" ht="17.25" customHeight="1" x14ac:dyDescent="0.2">
      <c r="A129" s="94"/>
      <c r="B129" s="89"/>
      <c r="C129" s="90"/>
      <c r="D129" s="166"/>
      <c r="E129" s="39" t="s">
        <v>27</v>
      </c>
      <c r="F129" s="34">
        <f>F126-F127+F128</f>
        <v>90522.45</v>
      </c>
      <c r="G129" s="34">
        <f>G126-G127+G128</f>
        <v>90522.45</v>
      </c>
      <c r="H129" s="34">
        <f>H126-H127+H128</f>
        <v>90000</v>
      </c>
      <c r="I129" s="34"/>
      <c r="J129" s="34"/>
      <c r="K129" s="34"/>
      <c r="L129" s="34"/>
    </row>
    <row r="130" spans="1:12" s="7" customFormat="1" ht="16.5" customHeight="1" x14ac:dyDescent="0.2">
      <c r="A130" s="59"/>
      <c r="B130" s="36"/>
      <c r="C130" s="40" t="s">
        <v>39</v>
      </c>
      <c r="D130" s="152" t="s">
        <v>40</v>
      </c>
      <c r="E130" s="28" t="s">
        <v>24</v>
      </c>
      <c r="F130" s="29">
        <f>G130+J130</f>
        <v>522.45000000000005</v>
      </c>
      <c r="G130" s="29">
        <v>522.45000000000005</v>
      </c>
      <c r="H130" s="29"/>
      <c r="I130" s="29"/>
      <c r="J130" s="29"/>
      <c r="K130" s="29"/>
      <c r="L130" s="29"/>
    </row>
    <row r="131" spans="1:12" s="7" customFormat="1" ht="16.5" customHeight="1" x14ac:dyDescent="0.2">
      <c r="A131" s="59"/>
      <c r="B131" s="36"/>
      <c r="C131" s="37"/>
      <c r="D131" s="153"/>
      <c r="E131" s="28" t="s">
        <v>25</v>
      </c>
      <c r="F131" s="29">
        <f>G131+J131</f>
        <v>522.45000000000005</v>
      </c>
      <c r="G131" s="29">
        <v>522.45000000000005</v>
      </c>
      <c r="H131" s="29"/>
      <c r="I131" s="29"/>
      <c r="J131" s="29"/>
      <c r="K131" s="29"/>
      <c r="L131" s="29"/>
    </row>
    <row r="132" spans="1:12" s="7" customFormat="1" ht="16.5" customHeight="1" x14ac:dyDescent="0.2">
      <c r="A132" s="59"/>
      <c r="B132" s="36"/>
      <c r="C132" s="37"/>
      <c r="D132" s="153"/>
      <c r="E132" s="28" t="s">
        <v>26</v>
      </c>
      <c r="F132" s="29"/>
      <c r="G132" s="29"/>
      <c r="H132" s="29"/>
      <c r="I132" s="29"/>
      <c r="J132" s="29"/>
      <c r="K132" s="29"/>
      <c r="L132" s="29"/>
    </row>
    <row r="133" spans="1:12" s="7" customFormat="1" ht="16.5" customHeight="1" x14ac:dyDescent="0.2">
      <c r="A133" s="94"/>
      <c r="B133" s="89"/>
      <c r="C133" s="90"/>
      <c r="D133" s="154"/>
      <c r="E133" s="39" t="s">
        <v>27</v>
      </c>
      <c r="F133" s="34">
        <f>F130-F131+F132</f>
        <v>0</v>
      </c>
      <c r="G133" s="34">
        <f>G130-G131+G132</f>
        <v>0</v>
      </c>
      <c r="H133" s="34"/>
      <c r="I133" s="34"/>
      <c r="J133" s="34"/>
      <c r="K133" s="34"/>
      <c r="L133" s="34"/>
    </row>
    <row r="134" spans="1:12" s="4" customFormat="1" ht="18" customHeight="1" x14ac:dyDescent="0.2">
      <c r="A134" s="59"/>
      <c r="B134" s="60"/>
      <c r="C134" s="85">
        <v>2910</v>
      </c>
      <c r="D134" s="149" t="s">
        <v>47</v>
      </c>
      <c r="E134" s="25" t="s">
        <v>24</v>
      </c>
      <c r="F134" s="29">
        <f>G134+J134</f>
        <v>0</v>
      </c>
      <c r="G134" s="29">
        <v>0</v>
      </c>
      <c r="H134" s="29"/>
      <c r="I134" s="29"/>
      <c r="J134" s="29"/>
      <c r="K134" s="29"/>
      <c r="L134" s="29"/>
    </row>
    <row r="135" spans="1:12" s="3" customFormat="1" ht="18" customHeight="1" x14ac:dyDescent="0.2">
      <c r="A135" s="59"/>
      <c r="B135" s="60"/>
      <c r="C135" s="37"/>
      <c r="D135" s="150"/>
      <c r="E135" s="28" t="s">
        <v>25</v>
      </c>
      <c r="F135" s="29"/>
      <c r="G135" s="29"/>
      <c r="H135" s="29"/>
      <c r="I135" s="29"/>
      <c r="J135" s="29"/>
      <c r="K135" s="29"/>
      <c r="L135" s="29"/>
    </row>
    <row r="136" spans="1:12" s="3" customFormat="1" ht="18" customHeight="1" x14ac:dyDescent="0.2">
      <c r="A136" s="59"/>
      <c r="B136" s="60"/>
      <c r="C136" s="37"/>
      <c r="D136" s="150"/>
      <c r="E136" s="28" t="s">
        <v>26</v>
      </c>
      <c r="F136" s="29">
        <f>G136+J136</f>
        <v>522.45000000000005</v>
      </c>
      <c r="G136" s="29">
        <v>522.45000000000005</v>
      </c>
      <c r="H136" s="29"/>
      <c r="I136" s="29"/>
      <c r="J136" s="29"/>
      <c r="K136" s="29"/>
      <c r="L136" s="29"/>
    </row>
    <row r="137" spans="1:12" s="7" customFormat="1" ht="18" customHeight="1" x14ac:dyDescent="0.2">
      <c r="A137" s="86"/>
      <c r="B137" s="60"/>
      <c r="C137" s="87"/>
      <c r="D137" s="151"/>
      <c r="E137" s="39" t="s">
        <v>27</v>
      </c>
      <c r="F137" s="34">
        <f>F134-F135+F136</f>
        <v>522.45000000000005</v>
      </c>
      <c r="G137" s="34">
        <f>G134-G135+G136</f>
        <v>522.45000000000005</v>
      </c>
      <c r="H137" s="34"/>
      <c r="I137" s="34"/>
      <c r="J137" s="34"/>
      <c r="K137" s="34"/>
      <c r="L137" s="34"/>
    </row>
    <row r="138" spans="1:12" s="47" customFormat="1" ht="17.25" customHeight="1" x14ac:dyDescent="0.2">
      <c r="A138" s="92"/>
      <c r="B138" s="69"/>
      <c r="C138" s="159" t="s">
        <v>29</v>
      </c>
      <c r="D138" s="159"/>
      <c r="E138" s="159"/>
      <c r="F138" s="159"/>
      <c r="G138" s="159"/>
      <c r="H138" s="159"/>
      <c r="I138" s="159"/>
      <c r="J138" s="159"/>
      <c r="K138" s="159"/>
      <c r="L138" s="160"/>
    </row>
    <row r="139" spans="1:12" s="68" customFormat="1" ht="15.75" customHeight="1" x14ac:dyDescent="0.2">
      <c r="A139" s="92"/>
      <c r="B139" s="69"/>
      <c r="C139" s="157" t="s">
        <v>64</v>
      </c>
      <c r="D139" s="157"/>
      <c r="E139" s="157"/>
      <c r="F139" s="157"/>
      <c r="G139" s="157"/>
      <c r="H139" s="157"/>
      <c r="I139" s="157"/>
      <c r="J139" s="157"/>
      <c r="K139" s="157"/>
      <c r="L139" s="158"/>
    </row>
    <row r="140" spans="1:12" s="68" customFormat="1" ht="15.75" customHeight="1" x14ac:dyDescent="0.2">
      <c r="A140" s="92"/>
      <c r="B140" s="69"/>
      <c r="C140" s="157" t="s">
        <v>65</v>
      </c>
      <c r="D140" s="157"/>
      <c r="E140" s="157"/>
      <c r="F140" s="157"/>
      <c r="G140" s="157"/>
      <c r="H140" s="157"/>
      <c r="I140" s="157"/>
      <c r="J140" s="157"/>
      <c r="K140" s="157"/>
      <c r="L140" s="158"/>
    </row>
    <row r="141" spans="1:12" s="63" customFormat="1" ht="16.5" customHeight="1" x14ac:dyDescent="0.2">
      <c r="A141" s="92"/>
      <c r="B141" s="70"/>
      <c r="C141" s="155" t="s">
        <v>66</v>
      </c>
      <c r="D141" s="155"/>
      <c r="E141" s="155"/>
      <c r="F141" s="155"/>
      <c r="G141" s="155"/>
      <c r="H141" s="155"/>
      <c r="I141" s="155"/>
      <c r="J141" s="155"/>
      <c r="K141" s="155"/>
      <c r="L141" s="156"/>
    </row>
    <row r="142" spans="1:12" s="63" customFormat="1" ht="16.5" customHeight="1" x14ac:dyDescent="0.2">
      <c r="A142" s="22"/>
      <c r="B142" s="22">
        <v>85215</v>
      </c>
      <c r="C142" s="103"/>
      <c r="D142" s="164" t="s">
        <v>88</v>
      </c>
      <c r="E142" s="104" t="s">
        <v>24</v>
      </c>
      <c r="F142" s="105">
        <f>G142+J142</f>
        <v>4845</v>
      </c>
      <c r="G142" s="105">
        <v>4845</v>
      </c>
      <c r="H142" s="105">
        <v>4845</v>
      </c>
      <c r="I142" s="106"/>
      <c r="J142" s="106"/>
      <c r="K142" s="106"/>
      <c r="L142" s="106"/>
    </row>
    <row r="143" spans="1:12" s="63" customFormat="1" ht="16.5" customHeight="1" x14ac:dyDescent="0.2">
      <c r="A143" s="35"/>
      <c r="B143" s="36"/>
      <c r="C143" s="37"/>
      <c r="D143" s="165"/>
      <c r="E143" s="107" t="s">
        <v>25</v>
      </c>
      <c r="F143" s="105"/>
      <c r="G143" s="105"/>
      <c r="H143" s="105"/>
      <c r="I143" s="105"/>
      <c r="J143" s="105"/>
      <c r="K143" s="105"/>
      <c r="L143" s="105"/>
    </row>
    <row r="144" spans="1:12" s="63" customFormat="1" ht="16.5" customHeight="1" x14ac:dyDescent="0.2">
      <c r="A144" s="35"/>
      <c r="B144" s="36"/>
      <c r="C144" s="37"/>
      <c r="D144" s="165"/>
      <c r="E144" s="107" t="s">
        <v>26</v>
      </c>
      <c r="F144" s="105">
        <f>G144+J144</f>
        <v>6565</v>
      </c>
      <c r="G144" s="105">
        <f>G148</f>
        <v>6565</v>
      </c>
      <c r="H144" s="105"/>
      <c r="I144" s="105"/>
      <c r="J144" s="105"/>
      <c r="K144" s="105"/>
      <c r="L144" s="105"/>
    </row>
    <row r="145" spans="1:13" s="63" customFormat="1" ht="16.5" customHeight="1" x14ac:dyDescent="0.2">
      <c r="A145" s="103"/>
      <c r="B145" s="103"/>
      <c r="C145" s="87"/>
      <c r="D145" s="166"/>
      <c r="E145" s="108" t="s">
        <v>27</v>
      </c>
      <c r="F145" s="109">
        <f>F142-F143+F144</f>
        <v>11410</v>
      </c>
      <c r="G145" s="109">
        <f>G142-G143+G144</f>
        <v>11410</v>
      </c>
      <c r="H145" s="109">
        <f>H142-H143+H144</f>
        <v>4845</v>
      </c>
      <c r="I145" s="109"/>
      <c r="J145" s="109"/>
      <c r="K145" s="109"/>
      <c r="L145" s="109"/>
    </row>
    <row r="146" spans="1:13" s="63" customFormat="1" ht="16.5" customHeight="1" x14ac:dyDescent="0.2">
      <c r="A146" s="35"/>
      <c r="B146" s="22"/>
      <c r="C146" s="85">
        <v>2700</v>
      </c>
      <c r="D146" s="161" t="s">
        <v>89</v>
      </c>
      <c r="E146" s="104" t="s">
        <v>24</v>
      </c>
      <c r="F146" s="105">
        <f>G146+J146</f>
        <v>0</v>
      </c>
      <c r="G146" s="105">
        <v>0</v>
      </c>
      <c r="H146" s="105"/>
      <c r="I146" s="105"/>
      <c r="J146" s="105"/>
      <c r="K146" s="105"/>
      <c r="L146" s="105"/>
      <c r="M146" s="110"/>
    </row>
    <row r="147" spans="1:13" s="63" customFormat="1" ht="16.5" customHeight="1" x14ac:dyDescent="0.2">
      <c r="A147" s="35"/>
      <c r="B147" s="36"/>
      <c r="C147" s="37"/>
      <c r="D147" s="162"/>
      <c r="E147" s="107" t="s">
        <v>25</v>
      </c>
      <c r="F147" s="105"/>
      <c r="G147" s="105"/>
      <c r="H147" s="105"/>
      <c r="I147" s="105"/>
      <c r="J147" s="105"/>
      <c r="K147" s="105"/>
      <c r="L147" s="105"/>
      <c r="M147" s="110"/>
    </row>
    <row r="148" spans="1:13" s="63" customFormat="1" ht="16.5" customHeight="1" x14ac:dyDescent="0.2">
      <c r="A148" s="35"/>
      <c r="B148" s="103"/>
      <c r="C148" s="37"/>
      <c r="D148" s="162"/>
      <c r="E148" s="107" t="s">
        <v>26</v>
      </c>
      <c r="F148" s="105">
        <f>G148</f>
        <v>6565</v>
      </c>
      <c r="G148" s="105">
        <v>6565</v>
      </c>
      <c r="H148" s="105"/>
      <c r="I148" s="105"/>
      <c r="J148" s="105"/>
      <c r="K148" s="105"/>
      <c r="L148" s="105"/>
      <c r="M148" s="110"/>
    </row>
    <row r="149" spans="1:13" s="63" customFormat="1" ht="16.5" customHeight="1" x14ac:dyDescent="0.2">
      <c r="A149" s="103"/>
      <c r="B149" s="22"/>
      <c r="C149" s="87"/>
      <c r="D149" s="163"/>
      <c r="E149" s="108" t="s">
        <v>27</v>
      </c>
      <c r="F149" s="109">
        <f>F146-F147+F148</f>
        <v>6565</v>
      </c>
      <c r="G149" s="109">
        <f>G146-G147+G148</f>
        <v>6565</v>
      </c>
      <c r="H149" s="109"/>
      <c r="I149" s="109"/>
      <c r="J149" s="109"/>
      <c r="K149" s="109"/>
      <c r="L149" s="109"/>
      <c r="M149" s="110"/>
    </row>
    <row r="150" spans="1:13" s="47" customFormat="1" ht="17.25" customHeight="1" x14ac:dyDescent="0.2">
      <c r="A150" s="92"/>
      <c r="B150" s="69"/>
      <c r="C150" s="159" t="s">
        <v>29</v>
      </c>
      <c r="D150" s="159"/>
      <c r="E150" s="159"/>
      <c r="F150" s="159"/>
      <c r="G150" s="159"/>
      <c r="H150" s="159"/>
      <c r="I150" s="159"/>
      <c r="J150" s="159"/>
      <c r="K150" s="159"/>
      <c r="L150" s="160"/>
    </row>
    <row r="151" spans="1:13" s="68" customFormat="1" ht="15.75" customHeight="1" x14ac:dyDescent="0.2">
      <c r="A151" s="92"/>
      <c r="B151" s="69"/>
      <c r="C151" s="157" t="s">
        <v>90</v>
      </c>
      <c r="D151" s="157"/>
      <c r="E151" s="157"/>
      <c r="F151" s="157"/>
      <c r="G151" s="157"/>
      <c r="H151" s="157"/>
      <c r="I151" s="157"/>
      <c r="J151" s="157"/>
      <c r="K151" s="157"/>
      <c r="L151" s="158"/>
    </row>
    <row r="152" spans="1:13" s="68" customFormat="1" ht="27" customHeight="1" x14ac:dyDescent="0.2">
      <c r="A152" s="92"/>
      <c r="B152" s="70"/>
      <c r="C152" s="195" t="s">
        <v>91</v>
      </c>
      <c r="D152" s="155"/>
      <c r="E152" s="155"/>
      <c r="F152" s="155"/>
      <c r="G152" s="155"/>
      <c r="H152" s="155"/>
      <c r="I152" s="155"/>
      <c r="J152" s="155"/>
      <c r="K152" s="155"/>
      <c r="L152" s="156"/>
    </row>
    <row r="153" spans="1:13" s="4" customFormat="1" ht="16.5" customHeight="1" x14ac:dyDescent="0.2">
      <c r="A153" s="55"/>
      <c r="B153" s="22">
        <v>85216</v>
      </c>
      <c r="C153" s="89"/>
      <c r="D153" s="88" t="s">
        <v>21</v>
      </c>
      <c r="E153" s="28" t="s">
        <v>24</v>
      </c>
      <c r="F153" s="29">
        <f>G153+J153</f>
        <v>1004448.57</v>
      </c>
      <c r="G153" s="29">
        <v>1004448.57</v>
      </c>
      <c r="H153" s="29">
        <v>1002000</v>
      </c>
      <c r="I153" s="30"/>
      <c r="J153" s="30"/>
      <c r="K153" s="30"/>
      <c r="L153" s="30"/>
    </row>
    <row r="154" spans="1:13" s="3" customFormat="1" ht="16.5" customHeight="1" x14ac:dyDescent="0.2">
      <c r="A154" s="59"/>
      <c r="B154" s="36"/>
      <c r="C154" s="37"/>
      <c r="D154" s="27"/>
      <c r="E154" s="28" t="s">
        <v>25</v>
      </c>
      <c r="F154" s="29">
        <f>G154+J154</f>
        <v>429.33</v>
      </c>
      <c r="G154" s="29">
        <f>G158+G162</f>
        <v>429.33</v>
      </c>
      <c r="H154" s="29"/>
      <c r="I154" s="29"/>
      <c r="J154" s="29"/>
      <c r="K154" s="29"/>
      <c r="L154" s="29"/>
    </row>
    <row r="155" spans="1:13" s="3" customFormat="1" ht="16.5" customHeight="1" x14ac:dyDescent="0.2">
      <c r="A155" s="59"/>
      <c r="B155" s="36"/>
      <c r="C155" s="37"/>
      <c r="D155" s="27"/>
      <c r="E155" s="28" t="s">
        <v>26</v>
      </c>
      <c r="F155" s="29">
        <f>G155+J155</f>
        <v>429.33</v>
      </c>
      <c r="G155" s="29">
        <f>G159+G163</f>
        <v>429.33</v>
      </c>
      <c r="H155" s="29"/>
      <c r="I155" s="29"/>
      <c r="J155" s="29"/>
      <c r="K155" s="29"/>
      <c r="L155" s="29"/>
    </row>
    <row r="156" spans="1:13" s="7" customFormat="1" ht="16.5" customHeight="1" x14ac:dyDescent="0.2">
      <c r="A156" s="94"/>
      <c r="B156" s="89"/>
      <c r="C156" s="90"/>
      <c r="D156" s="41"/>
      <c r="E156" s="39" t="s">
        <v>27</v>
      </c>
      <c r="F156" s="34">
        <f>F153-F154+F155</f>
        <v>1004448.57</v>
      </c>
      <c r="G156" s="34">
        <f>G153-G154+G155</f>
        <v>1004448.57</v>
      </c>
      <c r="H156" s="34">
        <f>H153-H154+H155</f>
        <v>1002000</v>
      </c>
      <c r="I156" s="34"/>
      <c r="J156" s="34"/>
      <c r="K156" s="34"/>
      <c r="L156" s="34"/>
    </row>
    <row r="157" spans="1:13" s="7" customFormat="1" ht="16.5" customHeight="1" x14ac:dyDescent="0.2">
      <c r="A157" s="59"/>
      <c r="B157" s="36"/>
      <c r="C157" s="40" t="s">
        <v>39</v>
      </c>
      <c r="D157" s="152" t="s">
        <v>40</v>
      </c>
      <c r="E157" s="28" t="s">
        <v>24</v>
      </c>
      <c r="F157" s="29">
        <f>G157+J157</f>
        <v>429.33</v>
      </c>
      <c r="G157" s="29">
        <v>429.33</v>
      </c>
      <c r="H157" s="29"/>
      <c r="I157" s="29"/>
      <c r="J157" s="29"/>
      <c r="K157" s="29"/>
      <c r="L157" s="29"/>
    </row>
    <row r="158" spans="1:13" s="7" customFormat="1" ht="16.5" customHeight="1" x14ac:dyDescent="0.2">
      <c r="A158" s="59"/>
      <c r="B158" s="36"/>
      <c r="C158" s="37"/>
      <c r="D158" s="153"/>
      <c r="E158" s="28" t="s">
        <v>25</v>
      </c>
      <c r="F158" s="29">
        <f>G158+J158</f>
        <v>429.33</v>
      </c>
      <c r="G158" s="29">
        <v>429.33</v>
      </c>
      <c r="H158" s="29"/>
      <c r="I158" s="29"/>
      <c r="J158" s="29"/>
      <c r="K158" s="29"/>
      <c r="L158" s="29"/>
    </row>
    <row r="159" spans="1:13" s="7" customFormat="1" ht="16.5" customHeight="1" x14ac:dyDescent="0.2">
      <c r="A159" s="59"/>
      <c r="B159" s="36"/>
      <c r="C159" s="37"/>
      <c r="D159" s="153"/>
      <c r="E159" s="28" t="s">
        <v>26</v>
      </c>
      <c r="F159" s="29"/>
      <c r="G159" s="29"/>
      <c r="H159" s="29"/>
      <c r="I159" s="29"/>
      <c r="J159" s="29"/>
      <c r="K159" s="29"/>
      <c r="L159" s="29"/>
    </row>
    <row r="160" spans="1:13" s="7" customFormat="1" ht="16.5" customHeight="1" x14ac:dyDescent="0.2">
      <c r="A160" s="94"/>
      <c r="B160" s="89"/>
      <c r="C160" s="90"/>
      <c r="D160" s="154"/>
      <c r="E160" s="39" t="s">
        <v>27</v>
      </c>
      <c r="F160" s="34">
        <f>F157-F158+F159</f>
        <v>0</v>
      </c>
      <c r="G160" s="34">
        <f>G157-G158+G159</f>
        <v>0</v>
      </c>
      <c r="H160" s="34"/>
      <c r="I160" s="34"/>
      <c r="J160" s="34"/>
      <c r="K160" s="34"/>
      <c r="L160" s="34"/>
    </row>
    <row r="161" spans="1:12" s="4" customFormat="1" ht="18" customHeight="1" x14ac:dyDescent="0.2">
      <c r="A161" s="59"/>
      <c r="B161" s="60"/>
      <c r="C161" s="85">
        <v>2910</v>
      </c>
      <c r="D161" s="149" t="s">
        <v>47</v>
      </c>
      <c r="E161" s="25" t="s">
        <v>24</v>
      </c>
      <c r="F161" s="29">
        <f>G161+J161</f>
        <v>2019.24</v>
      </c>
      <c r="G161" s="29">
        <v>2019.24</v>
      </c>
      <c r="H161" s="29"/>
      <c r="I161" s="29"/>
      <c r="J161" s="29"/>
      <c r="K161" s="29"/>
      <c r="L161" s="29"/>
    </row>
    <row r="162" spans="1:12" s="3" customFormat="1" ht="18" customHeight="1" x14ac:dyDescent="0.2">
      <c r="A162" s="59"/>
      <c r="B162" s="60"/>
      <c r="C162" s="37"/>
      <c r="D162" s="150"/>
      <c r="E162" s="28" t="s">
        <v>25</v>
      </c>
      <c r="F162" s="29"/>
      <c r="G162" s="29"/>
      <c r="H162" s="29"/>
      <c r="I162" s="29"/>
      <c r="J162" s="29"/>
      <c r="K162" s="29"/>
      <c r="L162" s="29"/>
    </row>
    <row r="163" spans="1:12" s="3" customFormat="1" ht="18" customHeight="1" x14ac:dyDescent="0.2">
      <c r="A163" s="59"/>
      <c r="B163" s="60"/>
      <c r="C163" s="37"/>
      <c r="D163" s="150"/>
      <c r="E163" s="28" t="s">
        <v>26</v>
      </c>
      <c r="F163" s="29">
        <f>G163+J163</f>
        <v>429.33</v>
      </c>
      <c r="G163" s="29">
        <v>429.33</v>
      </c>
      <c r="H163" s="29"/>
      <c r="I163" s="29"/>
      <c r="J163" s="29"/>
      <c r="K163" s="29"/>
      <c r="L163" s="29"/>
    </row>
    <row r="164" spans="1:12" s="7" customFormat="1" ht="18" customHeight="1" x14ac:dyDescent="0.2">
      <c r="A164" s="86"/>
      <c r="B164" s="60"/>
      <c r="C164" s="87"/>
      <c r="D164" s="151"/>
      <c r="E164" s="39" t="s">
        <v>27</v>
      </c>
      <c r="F164" s="34">
        <f>F161-F162+F163</f>
        <v>2448.5700000000002</v>
      </c>
      <c r="G164" s="34">
        <f>G161-G162+G163</f>
        <v>2448.5700000000002</v>
      </c>
      <c r="H164" s="34"/>
      <c r="I164" s="34"/>
      <c r="J164" s="34"/>
      <c r="K164" s="34"/>
      <c r="L164" s="34"/>
    </row>
    <row r="165" spans="1:12" s="47" customFormat="1" ht="17.25" customHeight="1" x14ac:dyDescent="0.2">
      <c r="A165" s="92"/>
      <c r="B165" s="69"/>
      <c r="C165" s="159" t="s">
        <v>29</v>
      </c>
      <c r="D165" s="159"/>
      <c r="E165" s="159"/>
      <c r="F165" s="159"/>
      <c r="G165" s="159"/>
      <c r="H165" s="159"/>
      <c r="I165" s="159"/>
      <c r="J165" s="159"/>
      <c r="K165" s="159"/>
      <c r="L165" s="160"/>
    </row>
    <row r="166" spans="1:12" s="68" customFormat="1" ht="15.75" customHeight="1" x14ac:dyDescent="0.2">
      <c r="A166" s="92"/>
      <c r="B166" s="69"/>
      <c r="C166" s="157" t="s">
        <v>64</v>
      </c>
      <c r="D166" s="157"/>
      <c r="E166" s="157"/>
      <c r="F166" s="157"/>
      <c r="G166" s="157"/>
      <c r="H166" s="157"/>
      <c r="I166" s="157"/>
      <c r="J166" s="157"/>
      <c r="K166" s="157"/>
      <c r="L166" s="158"/>
    </row>
    <row r="167" spans="1:12" s="68" customFormat="1" ht="15.75" customHeight="1" x14ac:dyDescent="0.2">
      <c r="A167" s="92"/>
      <c r="B167" s="69"/>
      <c r="C167" s="157" t="s">
        <v>67</v>
      </c>
      <c r="D167" s="157"/>
      <c r="E167" s="157"/>
      <c r="F167" s="157"/>
      <c r="G167" s="157"/>
      <c r="H167" s="157"/>
      <c r="I167" s="157"/>
      <c r="J167" s="157"/>
      <c r="K167" s="157"/>
      <c r="L167" s="158"/>
    </row>
    <row r="168" spans="1:12" s="63" customFormat="1" ht="16.5" customHeight="1" x14ac:dyDescent="0.2">
      <c r="A168" s="92"/>
      <c r="B168" s="70"/>
      <c r="C168" s="155" t="s">
        <v>68</v>
      </c>
      <c r="D168" s="155"/>
      <c r="E168" s="155"/>
      <c r="F168" s="155"/>
      <c r="G168" s="155"/>
      <c r="H168" s="155"/>
      <c r="I168" s="155"/>
      <c r="J168" s="155"/>
      <c r="K168" s="155"/>
      <c r="L168" s="156"/>
    </row>
    <row r="169" spans="1:12" s="4" customFormat="1" ht="16.5" customHeight="1" x14ac:dyDescent="0.2">
      <c r="A169" s="51">
        <v>855</v>
      </c>
      <c r="B169" s="15"/>
      <c r="C169" s="15"/>
      <c r="D169" s="16" t="s">
        <v>38</v>
      </c>
      <c r="E169" s="17" t="s">
        <v>24</v>
      </c>
      <c r="F169" s="18">
        <f>G169+J169</f>
        <v>42449526.799999997</v>
      </c>
      <c r="G169" s="20">
        <v>42449526.799999997</v>
      </c>
      <c r="H169" s="20">
        <v>42145244</v>
      </c>
      <c r="I169" s="20"/>
      <c r="J169" s="20"/>
      <c r="K169" s="20"/>
      <c r="L169" s="20"/>
    </row>
    <row r="170" spans="1:12" s="3" customFormat="1" ht="16.5" customHeight="1" x14ac:dyDescent="0.2">
      <c r="A170" s="97"/>
      <c r="B170" s="44"/>
      <c r="C170" s="45"/>
      <c r="D170" s="19"/>
      <c r="E170" s="11" t="s">
        <v>25</v>
      </c>
      <c r="F170" s="20">
        <f>G170+J170</f>
        <v>3866.88</v>
      </c>
      <c r="G170" s="20">
        <f>G174+G190</f>
        <v>3866.88</v>
      </c>
      <c r="H170" s="20"/>
      <c r="I170" s="20"/>
      <c r="J170" s="20"/>
      <c r="K170" s="20"/>
      <c r="L170" s="20"/>
    </row>
    <row r="171" spans="1:12" s="3" customFormat="1" ht="16.5" customHeight="1" x14ac:dyDescent="0.2">
      <c r="A171" s="97"/>
      <c r="B171" s="44"/>
      <c r="C171" s="45"/>
      <c r="D171" s="19"/>
      <c r="E171" s="11" t="s">
        <v>26</v>
      </c>
      <c r="F171" s="20">
        <f>G171+J171</f>
        <v>3866.88</v>
      </c>
      <c r="G171" s="20">
        <f>G175+G191</f>
        <v>3866.88</v>
      </c>
      <c r="H171" s="20"/>
      <c r="I171" s="20"/>
      <c r="J171" s="20"/>
      <c r="K171" s="20"/>
      <c r="L171" s="20"/>
    </row>
    <row r="172" spans="1:12" s="7" customFormat="1" ht="16.5" customHeight="1" x14ac:dyDescent="0.2">
      <c r="A172" s="52"/>
      <c r="B172" s="42"/>
      <c r="C172" s="42"/>
      <c r="D172" s="46"/>
      <c r="E172" s="12" t="s">
        <v>27</v>
      </c>
      <c r="F172" s="13">
        <f t="shared" ref="F172:H172" si="6">F169-F170+F171</f>
        <v>42449526.799999997</v>
      </c>
      <c r="G172" s="13">
        <f t="shared" si="6"/>
        <v>42449526.799999997</v>
      </c>
      <c r="H172" s="13">
        <f t="shared" si="6"/>
        <v>42145244</v>
      </c>
      <c r="I172" s="13"/>
      <c r="J172" s="13"/>
      <c r="K172" s="13"/>
      <c r="L172" s="13"/>
    </row>
    <row r="173" spans="1:12" s="10" customFormat="1" ht="16.5" customHeight="1" x14ac:dyDescent="0.2">
      <c r="A173" s="55"/>
      <c r="B173" s="22">
        <v>85501</v>
      </c>
      <c r="C173" s="89"/>
      <c r="D173" s="164" t="s">
        <v>37</v>
      </c>
      <c r="E173" s="25" t="s">
        <v>24</v>
      </c>
      <c r="F173" s="29">
        <f>G173+J173</f>
        <v>32211909.739999998</v>
      </c>
      <c r="G173" s="29">
        <v>32211909.739999998</v>
      </c>
      <c r="H173" s="29">
        <v>32210000</v>
      </c>
      <c r="I173" s="30"/>
      <c r="J173" s="30"/>
      <c r="K173" s="30"/>
      <c r="L173" s="30"/>
    </row>
    <row r="174" spans="1:12" s="3" customFormat="1" ht="16.5" customHeight="1" x14ac:dyDescent="0.2">
      <c r="A174" s="59"/>
      <c r="B174" s="36"/>
      <c r="C174" s="37"/>
      <c r="D174" s="165"/>
      <c r="E174" s="28" t="s">
        <v>25</v>
      </c>
      <c r="F174" s="29">
        <f>G174+J174</f>
        <v>827.92</v>
      </c>
      <c r="G174" s="29">
        <f>G178+G182</f>
        <v>827.92</v>
      </c>
      <c r="H174" s="29"/>
      <c r="I174" s="29"/>
      <c r="J174" s="29"/>
      <c r="K174" s="29"/>
      <c r="L174" s="29"/>
    </row>
    <row r="175" spans="1:12" s="3" customFormat="1" ht="16.5" customHeight="1" x14ac:dyDescent="0.2">
      <c r="A175" s="59"/>
      <c r="B175" s="36"/>
      <c r="C175" s="37"/>
      <c r="D175" s="165"/>
      <c r="E175" s="28" t="s">
        <v>26</v>
      </c>
      <c r="F175" s="29">
        <f>G175+J175</f>
        <v>827.92</v>
      </c>
      <c r="G175" s="29">
        <f>G179+G183</f>
        <v>827.92</v>
      </c>
      <c r="H175" s="29"/>
      <c r="I175" s="29"/>
      <c r="J175" s="29"/>
      <c r="K175" s="29"/>
      <c r="L175" s="29"/>
    </row>
    <row r="176" spans="1:12" s="7" customFormat="1" ht="16.5" customHeight="1" x14ac:dyDescent="0.2">
      <c r="A176" s="94"/>
      <c r="B176" s="89"/>
      <c r="C176" s="90"/>
      <c r="D176" s="166"/>
      <c r="E176" s="39" t="s">
        <v>27</v>
      </c>
      <c r="F176" s="34">
        <f>F173-F174+F175</f>
        <v>32211909.739999998</v>
      </c>
      <c r="G176" s="34">
        <f>G173-G174+G175</f>
        <v>32211909.739999998</v>
      </c>
      <c r="H176" s="34">
        <f>H173-H174+H175</f>
        <v>32210000</v>
      </c>
      <c r="I176" s="34"/>
      <c r="J176" s="34"/>
      <c r="K176" s="34"/>
      <c r="L176" s="34"/>
    </row>
    <row r="177" spans="1:12" s="7" customFormat="1" ht="16.5" customHeight="1" x14ac:dyDescent="0.2">
      <c r="A177" s="59"/>
      <c r="B177" s="36"/>
      <c r="C177" s="40" t="s">
        <v>39</v>
      </c>
      <c r="D177" s="152" t="s">
        <v>40</v>
      </c>
      <c r="E177" s="28" t="s">
        <v>24</v>
      </c>
      <c r="F177" s="29">
        <f>G177+J177</f>
        <v>827.92</v>
      </c>
      <c r="G177" s="29">
        <v>827.92</v>
      </c>
      <c r="H177" s="29"/>
      <c r="I177" s="29"/>
      <c r="J177" s="29"/>
      <c r="K177" s="29"/>
      <c r="L177" s="29"/>
    </row>
    <row r="178" spans="1:12" s="7" customFormat="1" ht="16.5" customHeight="1" x14ac:dyDescent="0.2">
      <c r="A178" s="59"/>
      <c r="B178" s="36"/>
      <c r="C178" s="37"/>
      <c r="D178" s="153"/>
      <c r="E178" s="28" t="s">
        <v>25</v>
      </c>
      <c r="F178" s="29">
        <f>G178+J178</f>
        <v>827.92</v>
      </c>
      <c r="G178" s="29">
        <v>827.92</v>
      </c>
      <c r="H178" s="29"/>
      <c r="I178" s="29"/>
      <c r="J178" s="29"/>
      <c r="K178" s="29"/>
      <c r="L178" s="29"/>
    </row>
    <row r="179" spans="1:12" s="7" customFormat="1" ht="16.5" customHeight="1" x14ac:dyDescent="0.2">
      <c r="A179" s="59"/>
      <c r="B179" s="36"/>
      <c r="C179" s="37"/>
      <c r="D179" s="153"/>
      <c r="E179" s="28" t="s">
        <v>26</v>
      </c>
      <c r="F179" s="29"/>
      <c r="G179" s="29"/>
      <c r="H179" s="29"/>
      <c r="I179" s="29"/>
      <c r="J179" s="29"/>
      <c r="K179" s="29"/>
      <c r="L179" s="29"/>
    </row>
    <row r="180" spans="1:12" s="7" customFormat="1" ht="16.5" customHeight="1" x14ac:dyDescent="0.2">
      <c r="A180" s="94"/>
      <c r="B180" s="89"/>
      <c r="C180" s="90"/>
      <c r="D180" s="154"/>
      <c r="E180" s="39" t="s">
        <v>27</v>
      </c>
      <c r="F180" s="34">
        <f>F177-F178+F179</f>
        <v>0</v>
      </c>
      <c r="G180" s="34">
        <f>G177-G178+G179</f>
        <v>0</v>
      </c>
      <c r="H180" s="34"/>
      <c r="I180" s="34"/>
      <c r="J180" s="34"/>
      <c r="K180" s="34"/>
      <c r="L180" s="34"/>
    </row>
    <row r="181" spans="1:12" s="4" customFormat="1" ht="18" customHeight="1" x14ac:dyDescent="0.2">
      <c r="A181" s="59"/>
      <c r="B181" s="60"/>
      <c r="C181" s="85">
        <v>2910</v>
      </c>
      <c r="D181" s="149" t="s">
        <v>47</v>
      </c>
      <c r="E181" s="25" t="s">
        <v>24</v>
      </c>
      <c r="F181" s="29">
        <f>G181+J181</f>
        <v>826.68</v>
      </c>
      <c r="G181" s="29">
        <v>826.68</v>
      </c>
      <c r="H181" s="29"/>
      <c r="I181" s="29"/>
      <c r="J181" s="29"/>
      <c r="K181" s="29"/>
      <c r="L181" s="29"/>
    </row>
    <row r="182" spans="1:12" s="3" customFormat="1" ht="18" customHeight="1" x14ac:dyDescent="0.2">
      <c r="A182" s="59"/>
      <c r="B182" s="60"/>
      <c r="C182" s="37"/>
      <c r="D182" s="150"/>
      <c r="E182" s="28" t="s">
        <v>25</v>
      </c>
      <c r="F182" s="29"/>
      <c r="G182" s="29"/>
      <c r="H182" s="29"/>
      <c r="I182" s="29"/>
      <c r="J182" s="29"/>
      <c r="K182" s="29"/>
      <c r="L182" s="29"/>
    </row>
    <row r="183" spans="1:12" s="3" customFormat="1" ht="18" customHeight="1" x14ac:dyDescent="0.2">
      <c r="A183" s="59"/>
      <c r="B183" s="60"/>
      <c r="C183" s="37"/>
      <c r="D183" s="150"/>
      <c r="E183" s="28" t="s">
        <v>26</v>
      </c>
      <c r="F183" s="29">
        <f>G183+J183</f>
        <v>827.92</v>
      </c>
      <c r="G183" s="29">
        <v>827.92</v>
      </c>
      <c r="H183" s="29"/>
      <c r="I183" s="29"/>
      <c r="J183" s="29"/>
      <c r="K183" s="29"/>
      <c r="L183" s="29"/>
    </row>
    <row r="184" spans="1:12" s="7" customFormat="1" ht="18" customHeight="1" x14ac:dyDescent="0.2">
      <c r="A184" s="86"/>
      <c r="B184" s="60"/>
      <c r="C184" s="87"/>
      <c r="D184" s="151"/>
      <c r="E184" s="39" t="s">
        <v>27</v>
      </c>
      <c r="F184" s="34">
        <f>F181-F182+F183</f>
        <v>1654.6</v>
      </c>
      <c r="G184" s="34">
        <f>G181-G182+G183</f>
        <v>1654.6</v>
      </c>
      <c r="H184" s="34"/>
      <c r="I184" s="34"/>
      <c r="J184" s="34"/>
      <c r="K184" s="34"/>
      <c r="L184" s="34"/>
    </row>
    <row r="185" spans="1:12" s="47" customFormat="1" ht="17.25" customHeight="1" x14ac:dyDescent="0.2">
      <c r="A185" s="92"/>
      <c r="B185" s="69"/>
      <c r="C185" s="159" t="s">
        <v>29</v>
      </c>
      <c r="D185" s="159"/>
      <c r="E185" s="159"/>
      <c r="F185" s="159"/>
      <c r="G185" s="159"/>
      <c r="H185" s="159"/>
      <c r="I185" s="159"/>
      <c r="J185" s="159"/>
      <c r="K185" s="159"/>
      <c r="L185" s="160"/>
    </row>
    <row r="186" spans="1:12" s="68" customFormat="1" ht="15.75" customHeight="1" x14ac:dyDescent="0.2">
      <c r="A186" s="92"/>
      <c r="B186" s="69"/>
      <c r="C186" s="157" t="s">
        <v>64</v>
      </c>
      <c r="D186" s="157"/>
      <c r="E186" s="157"/>
      <c r="F186" s="157"/>
      <c r="G186" s="157"/>
      <c r="H186" s="157"/>
      <c r="I186" s="157"/>
      <c r="J186" s="157"/>
      <c r="K186" s="157"/>
      <c r="L186" s="158"/>
    </row>
    <row r="187" spans="1:12" s="68" customFormat="1" ht="15.75" customHeight="1" x14ac:dyDescent="0.2">
      <c r="A187" s="92"/>
      <c r="B187" s="69"/>
      <c r="C187" s="157" t="s">
        <v>69</v>
      </c>
      <c r="D187" s="157"/>
      <c r="E187" s="157"/>
      <c r="F187" s="157"/>
      <c r="G187" s="157"/>
      <c r="H187" s="157"/>
      <c r="I187" s="157"/>
      <c r="J187" s="157"/>
      <c r="K187" s="157"/>
      <c r="L187" s="158"/>
    </row>
    <row r="188" spans="1:12" s="63" customFormat="1" ht="16.5" customHeight="1" x14ac:dyDescent="0.2">
      <c r="A188" s="92"/>
      <c r="B188" s="70"/>
      <c r="C188" s="155" t="s">
        <v>70</v>
      </c>
      <c r="D188" s="155"/>
      <c r="E188" s="155"/>
      <c r="F188" s="155"/>
      <c r="G188" s="155"/>
      <c r="H188" s="155"/>
      <c r="I188" s="155"/>
      <c r="J188" s="155"/>
      <c r="K188" s="155"/>
      <c r="L188" s="156"/>
    </row>
    <row r="189" spans="1:12" s="9" customFormat="1" ht="16.5" customHeight="1" x14ac:dyDescent="0.2">
      <c r="A189" s="55"/>
      <c r="B189" s="23">
        <v>85502</v>
      </c>
      <c r="C189" s="89"/>
      <c r="D189" s="164" t="s">
        <v>44</v>
      </c>
      <c r="E189" s="25" t="s">
        <v>24</v>
      </c>
      <c r="F189" s="29">
        <f>G189+J189</f>
        <v>8956313.0600000005</v>
      </c>
      <c r="G189" s="29">
        <v>8956313.0600000005</v>
      </c>
      <c r="H189" s="29">
        <v>8848000</v>
      </c>
      <c r="I189" s="30"/>
      <c r="J189" s="30"/>
      <c r="K189" s="30"/>
      <c r="L189" s="30"/>
    </row>
    <row r="190" spans="1:12" s="3" customFormat="1" ht="16.5" customHeight="1" x14ac:dyDescent="0.2">
      <c r="A190" s="59"/>
      <c r="B190" s="36"/>
      <c r="C190" s="37"/>
      <c r="D190" s="165"/>
      <c r="E190" s="28" t="s">
        <v>25</v>
      </c>
      <c r="F190" s="29">
        <f>G190+J190</f>
        <v>3038.96</v>
      </c>
      <c r="G190" s="29">
        <f>G194+G198</f>
        <v>3038.96</v>
      </c>
      <c r="H190" s="29"/>
      <c r="I190" s="29"/>
      <c r="J190" s="29"/>
      <c r="K190" s="29"/>
      <c r="L190" s="29"/>
    </row>
    <row r="191" spans="1:12" s="3" customFormat="1" ht="16.5" customHeight="1" x14ac:dyDescent="0.2">
      <c r="A191" s="59"/>
      <c r="B191" s="36"/>
      <c r="C191" s="37"/>
      <c r="D191" s="165"/>
      <c r="E191" s="28" t="s">
        <v>26</v>
      </c>
      <c r="F191" s="29">
        <f>G191+J191</f>
        <v>3038.96</v>
      </c>
      <c r="G191" s="29">
        <f>G195+G199</f>
        <v>3038.96</v>
      </c>
      <c r="H191" s="29"/>
      <c r="I191" s="29"/>
      <c r="J191" s="29"/>
      <c r="K191" s="29"/>
      <c r="L191" s="29"/>
    </row>
    <row r="192" spans="1:12" s="7" customFormat="1" ht="16.5" customHeight="1" x14ac:dyDescent="0.2">
      <c r="A192" s="94"/>
      <c r="B192" s="89"/>
      <c r="C192" s="90"/>
      <c r="D192" s="166"/>
      <c r="E192" s="39" t="s">
        <v>27</v>
      </c>
      <c r="F192" s="34">
        <f>F189-F190+F191</f>
        <v>8956313.0600000005</v>
      </c>
      <c r="G192" s="34">
        <f>G189-G190+G191</f>
        <v>8956313.0600000005</v>
      </c>
      <c r="H192" s="34">
        <f>H189-H190+H191</f>
        <v>8848000</v>
      </c>
      <c r="I192" s="34"/>
      <c r="J192" s="34"/>
      <c r="K192" s="34"/>
      <c r="L192" s="34"/>
    </row>
    <row r="193" spans="1:12" s="7" customFormat="1" ht="16.5" customHeight="1" x14ac:dyDescent="0.2">
      <c r="A193" s="59"/>
      <c r="B193" s="36"/>
      <c r="C193" s="40" t="s">
        <v>39</v>
      </c>
      <c r="D193" s="152" t="s">
        <v>40</v>
      </c>
      <c r="E193" s="28" t="s">
        <v>24</v>
      </c>
      <c r="F193" s="29">
        <f>G193+J193</f>
        <v>3038.96</v>
      </c>
      <c r="G193" s="29">
        <v>3038.96</v>
      </c>
      <c r="H193" s="29"/>
      <c r="I193" s="29"/>
      <c r="J193" s="29"/>
      <c r="K193" s="29"/>
      <c r="L193" s="29"/>
    </row>
    <row r="194" spans="1:12" s="7" customFormat="1" ht="16.5" customHeight="1" x14ac:dyDescent="0.2">
      <c r="A194" s="59"/>
      <c r="B194" s="36"/>
      <c r="C194" s="37"/>
      <c r="D194" s="153"/>
      <c r="E194" s="28" t="s">
        <v>25</v>
      </c>
      <c r="F194" s="29">
        <f>G194+J194</f>
        <v>3038.96</v>
      </c>
      <c r="G194" s="29">
        <v>3038.96</v>
      </c>
      <c r="H194" s="29"/>
      <c r="I194" s="29"/>
      <c r="J194" s="29"/>
      <c r="K194" s="29"/>
      <c r="L194" s="29"/>
    </row>
    <row r="195" spans="1:12" s="7" customFormat="1" ht="16.5" customHeight="1" x14ac:dyDescent="0.2">
      <c r="A195" s="59"/>
      <c r="B195" s="36"/>
      <c r="C195" s="37"/>
      <c r="D195" s="153"/>
      <c r="E195" s="28" t="s">
        <v>26</v>
      </c>
      <c r="F195" s="29"/>
      <c r="G195" s="29"/>
      <c r="H195" s="29"/>
      <c r="I195" s="29"/>
      <c r="J195" s="29"/>
      <c r="K195" s="29"/>
      <c r="L195" s="29"/>
    </row>
    <row r="196" spans="1:12" s="7" customFormat="1" ht="16.5" customHeight="1" x14ac:dyDescent="0.2">
      <c r="A196" s="94"/>
      <c r="B196" s="89"/>
      <c r="C196" s="90"/>
      <c r="D196" s="154"/>
      <c r="E196" s="39" t="s">
        <v>27</v>
      </c>
      <c r="F196" s="34">
        <f>F193-F194+F195</f>
        <v>0</v>
      </c>
      <c r="G196" s="34">
        <f>G193-G194+G195</f>
        <v>0</v>
      </c>
      <c r="H196" s="34"/>
      <c r="I196" s="34"/>
      <c r="J196" s="34"/>
      <c r="K196" s="34"/>
      <c r="L196" s="34"/>
    </row>
    <row r="197" spans="1:12" s="4" customFormat="1" ht="18" customHeight="1" x14ac:dyDescent="0.2">
      <c r="A197" s="59"/>
      <c r="B197" s="60"/>
      <c r="C197" s="85">
        <v>2910</v>
      </c>
      <c r="D197" s="149" t="s">
        <v>47</v>
      </c>
      <c r="E197" s="25" t="s">
        <v>24</v>
      </c>
      <c r="F197" s="29">
        <f>G197+J197</f>
        <v>4107.1899999999996</v>
      </c>
      <c r="G197" s="29">
        <v>4107.1899999999996</v>
      </c>
      <c r="H197" s="29"/>
      <c r="I197" s="29"/>
      <c r="J197" s="29"/>
      <c r="K197" s="29"/>
      <c r="L197" s="29"/>
    </row>
    <row r="198" spans="1:12" s="3" customFormat="1" ht="18" customHeight="1" x14ac:dyDescent="0.2">
      <c r="A198" s="59"/>
      <c r="B198" s="60"/>
      <c r="C198" s="37"/>
      <c r="D198" s="150"/>
      <c r="E198" s="28" t="s">
        <v>25</v>
      </c>
      <c r="F198" s="29"/>
      <c r="G198" s="29"/>
      <c r="H198" s="29"/>
      <c r="I198" s="29"/>
      <c r="J198" s="29"/>
      <c r="K198" s="29"/>
      <c r="L198" s="29"/>
    </row>
    <row r="199" spans="1:12" s="3" customFormat="1" ht="18" customHeight="1" x14ac:dyDescent="0.2">
      <c r="A199" s="59"/>
      <c r="B199" s="60"/>
      <c r="C199" s="37"/>
      <c r="D199" s="150"/>
      <c r="E199" s="28" t="s">
        <v>26</v>
      </c>
      <c r="F199" s="29">
        <f>G199+J199</f>
        <v>3038.96</v>
      </c>
      <c r="G199" s="29">
        <v>3038.96</v>
      </c>
      <c r="H199" s="29"/>
      <c r="I199" s="29"/>
      <c r="J199" s="29"/>
      <c r="K199" s="29"/>
      <c r="L199" s="29"/>
    </row>
    <row r="200" spans="1:12" s="7" customFormat="1" ht="18" customHeight="1" x14ac:dyDescent="0.2">
      <c r="A200" s="86"/>
      <c r="B200" s="60"/>
      <c r="C200" s="87"/>
      <c r="D200" s="151"/>
      <c r="E200" s="39" t="s">
        <v>27</v>
      </c>
      <c r="F200" s="34">
        <f>F197-F198+F199</f>
        <v>7146.15</v>
      </c>
      <c r="G200" s="34">
        <f>G197-G198+G199</f>
        <v>7146.15</v>
      </c>
      <c r="H200" s="34"/>
      <c r="I200" s="34"/>
      <c r="J200" s="34"/>
      <c r="K200" s="34"/>
      <c r="L200" s="34"/>
    </row>
    <row r="201" spans="1:12" s="47" customFormat="1" ht="17.25" customHeight="1" x14ac:dyDescent="0.2">
      <c r="A201" s="92"/>
      <c r="B201" s="69"/>
      <c r="C201" s="159" t="s">
        <v>29</v>
      </c>
      <c r="D201" s="159"/>
      <c r="E201" s="159"/>
      <c r="F201" s="159"/>
      <c r="G201" s="159"/>
      <c r="H201" s="159"/>
      <c r="I201" s="159"/>
      <c r="J201" s="159"/>
      <c r="K201" s="159"/>
      <c r="L201" s="160"/>
    </row>
    <row r="202" spans="1:12" s="68" customFormat="1" ht="15.75" customHeight="1" x14ac:dyDescent="0.2">
      <c r="A202" s="92"/>
      <c r="B202" s="69"/>
      <c r="C202" s="157" t="s">
        <v>64</v>
      </c>
      <c r="D202" s="157"/>
      <c r="E202" s="157"/>
      <c r="F202" s="157"/>
      <c r="G202" s="157"/>
      <c r="H202" s="157"/>
      <c r="I202" s="157"/>
      <c r="J202" s="157"/>
      <c r="K202" s="157"/>
      <c r="L202" s="158"/>
    </row>
    <row r="203" spans="1:12" s="68" customFormat="1" ht="15.75" customHeight="1" x14ac:dyDescent="0.2">
      <c r="A203" s="92"/>
      <c r="B203" s="69"/>
      <c r="C203" s="157" t="s">
        <v>71</v>
      </c>
      <c r="D203" s="157"/>
      <c r="E203" s="157"/>
      <c r="F203" s="157"/>
      <c r="G203" s="157"/>
      <c r="H203" s="157"/>
      <c r="I203" s="157"/>
      <c r="J203" s="157"/>
      <c r="K203" s="157"/>
      <c r="L203" s="158"/>
    </row>
    <row r="204" spans="1:12" s="63" customFormat="1" ht="16.5" customHeight="1" x14ac:dyDescent="0.2">
      <c r="A204" s="92"/>
      <c r="B204" s="70"/>
      <c r="C204" s="155" t="s">
        <v>72</v>
      </c>
      <c r="D204" s="155"/>
      <c r="E204" s="155"/>
      <c r="F204" s="155"/>
      <c r="G204" s="155"/>
      <c r="H204" s="155"/>
      <c r="I204" s="155"/>
      <c r="J204" s="155"/>
      <c r="K204" s="155"/>
      <c r="L204" s="156"/>
    </row>
    <row r="205" spans="1:12" s="61" customFormat="1" ht="16.5" customHeight="1" x14ac:dyDescent="0.2">
      <c r="A205" s="51">
        <v>900</v>
      </c>
      <c r="B205" s="15"/>
      <c r="C205" s="14"/>
      <c r="D205" s="146" t="s">
        <v>7</v>
      </c>
      <c r="E205" s="17" t="s">
        <v>24</v>
      </c>
      <c r="F205" s="20">
        <f>G205+J205</f>
        <v>16749612.65</v>
      </c>
      <c r="G205" s="20">
        <v>9458613.4000000004</v>
      </c>
      <c r="H205" s="20">
        <v>89052.52</v>
      </c>
      <c r="I205" s="20">
        <v>27658.880000000001</v>
      </c>
      <c r="J205" s="20">
        <v>7290999.25</v>
      </c>
      <c r="K205" s="20">
        <v>2445869.9700000002</v>
      </c>
      <c r="L205" s="20">
        <v>4845129.28</v>
      </c>
    </row>
    <row r="206" spans="1:12" s="3" customFormat="1" ht="16.5" customHeight="1" x14ac:dyDescent="0.2">
      <c r="A206" s="97"/>
      <c r="B206" s="44"/>
      <c r="C206" s="45"/>
      <c r="D206" s="147"/>
      <c r="E206" s="11" t="s">
        <v>25</v>
      </c>
      <c r="F206" s="20"/>
      <c r="G206" s="20"/>
      <c r="H206" s="20"/>
      <c r="I206" s="20"/>
      <c r="J206" s="20"/>
      <c r="K206" s="20"/>
      <c r="L206" s="20"/>
    </row>
    <row r="207" spans="1:12" s="3" customFormat="1" ht="16.5" customHeight="1" x14ac:dyDescent="0.2">
      <c r="A207" s="97"/>
      <c r="B207" s="44"/>
      <c r="C207" s="45"/>
      <c r="D207" s="147"/>
      <c r="E207" s="11" t="s">
        <v>26</v>
      </c>
      <c r="F207" s="20">
        <f>G207+J207</f>
        <v>11607.75</v>
      </c>
      <c r="G207" s="20"/>
      <c r="H207" s="20"/>
      <c r="I207" s="20"/>
      <c r="J207" s="20">
        <f>J211</f>
        <v>11607.75</v>
      </c>
      <c r="K207" s="20"/>
      <c r="L207" s="20"/>
    </row>
    <row r="208" spans="1:12" s="7" customFormat="1" ht="16.5" customHeight="1" x14ac:dyDescent="0.2">
      <c r="A208" s="52"/>
      <c r="B208" s="42"/>
      <c r="C208" s="42"/>
      <c r="D208" s="148"/>
      <c r="E208" s="12" t="s">
        <v>27</v>
      </c>
      <c r="F208" s="13">
        <f t="shared" ref="F208:L208" si="7">F205-F206+F207</f>
        <v>16761220.4</v>
      </c>
      <c r="G208" s="13">
        <f t="shared" si="7"/>
        <v>9458613.4000000004</v>
      </c>
      <c r="H208" s="13">
        <f t="shared" si="7"/>
        <v>89052.52</v>
      </c>
      <c r="I208" s="13">
        <f t="shared" si="7"/>
        <v>27658.880000000001</v>
      </c>
      <c r="J208" s="13">
        <f t="shared" si="7"/>
        <v>7302607</v>
      </c>
      <c r="K208" s="13">
        <f t="shared" si="7"/>
        <v>2445869.9700000002</v>
      </c>
      <c r="L208" s="13">
        <f t="shared" si="7"/>
        <v>4845129.28</v>
      </c>
    </row>
    <row r="209" spans="1:13" s="1" customFormat="1" ht="16.5" customHeight="1" x14ac:dyDescent="0.2">
      <c r="A209" s="55"/>
      <c r="B209" s="23">
        <v>90025</v>
      </c>
      <c r="C209" s="22"/>
      <c r="D209" s="164" t="s">
        <v>48</v>
      </c>
      <c r="E209" s="28" t="s">
        <v>24</v>
      </c>
      <c r="F209" s="29">
        <f>G209+J209</f>
        <v>0</v>
      </c>
      <c r="G209" s="29"/>
      <c r="H209" s="29"/>
      <c r="I209" s="29"/>
      <c r="J209" s="29">
        <f>J213</f>
        <v>0</v>
      </c>
      <c r="K209" s="29"/>
      <c r="L209" s="29"/>
      <c r="M209" s="2"/>
    </row>
    <row r="210" spans="1:13" s="1" customFormat="1" ht="16.5" customHeight="1" x14ac:dyDescent="0.2">
      <c r="A210" s="55"/>
      <c r="B210" s="22"/>
      <c r="C210" s="22"/>
      <c r="D210" s="165"/>
      <c r="E210" s="28" t="s">
        <v>25</v>
      </c>
      <c r="F210" s="29"/>
      <c r="G210" s="29"/>
      <c r="H210" s="29"/>
      <c r="I210" s="29"/>
      <c r="J210" s="29"/>
      <c r="K210" s="29"/>
      <c r="L210" s="29"/>
      <c r="M210" s="2"/>
    </row>
    <row r="211" spans="1:13" s="1" customFormat="1" ht="16.5" customHeight="1" x14ac:dyDescent="0.2">
      <c r="A211" s="55"/>
      <c r="B211" s="22"/>
      <c r="C211" s="22"/>
      <c r="D211" s="165"/>
      <c r="E211" s="28" t="s">
        <v>26</v>
      </c>
      <c r="F211" s="29">
        <f>G211+J211</f>
        <v>11607.75</v>
      </c>
      <c r="G211" s="29"/>
      <c r="H211" s="29"/>
      <c r="I211" s="29"/>
      <c r="J211" s="29">
        <f>J215</f>
        <v>11607.75</v>
      </c>
      <c r="K211" s="29"/>
      <c r="L211" s="29"/>
      <c r="M211" s="2"/>
    </row>
    <row r="212" spans="1:13" s="1" customFormat="1" ht="16.5" customHeight="1" x14ac:dyDescent="0.2">
      <c r="A212" s="94"/>
      <c r="B212" s="89"/>
      <c r="C212" s="90"/>
      <c r="D212" s="166"/>
      <c r="E212" s="39" t="s">
        <v>27</v>
      </c>
      <c r="F212" s="34">
        <f>F209-F210+F211</f>
        <v>11607.75</v>
      </c>
      <c r="G212" s="34"/>
      <c r="H212" s="34"/>
      <c r="I212" s="34"/>
      <c r="J212" s="34">
        <f>J209-J210+J211</f>
        <v>11607.75</v>
      </c>
      <c r="K212" s="34"/>
      <c r="L212" s="34"/>
      <c r="M212" s="7"/>
    </row>
    <row r="213" spans="1:13" s="1" customFormat="1" ht="16.5" customHeight="1" x14ac:dyDescent="0.2">
      <c r="A213" s="59"/>
      <c r="B213" s="36"/>
      <c r="C213" s="37">
        <v>6690</v>
      </c>
      <c r="D213" s="161" t="s">
        <v>43</v>
      </c>
      <c r="E213" s="28" t="s">
        <v>24</v>
      </c>
      <c r="F213" s="29">
        <f>G213+J213</f>
        <v>0</v>
      </c>
      <c r="G213" s="29"/>
      <c r="H213" s="29"/>
      <c r="I213" s="29"/>
      <c r="J213" s="29">
        <v>0</v>
      </c>
      <c r="K213" s="29"/>
      <c r="L213" s="29"/>
      <c r="M213" s="3"/>
    </row>
    <row r="214" spans="1:13" s="1" customFormat="1" ht="16.5" customHeight="1" x14ac:dyDescent="0.2">
      <c r="A214" s="59"/>
      <c r="B214" s="36"/>
      <c r="C214" s="37"/>
      <c r="D214" s="162"/>
      <c r="E214" s="28" t="s">
        <v>25</v>
      </c>
      <c r="F214" s="29"/>
      <c r="G214" s="29"/>
      <c r="H214" s="29"/>
      <c r="I214" s="29"/>
      <c r="J214" s="29"/>
      <c r="K214" s="29"/>
      <c r="L214" s="29"/>
      <c r="M214" s="4"/>
    </row>
    <row r="215" spans="1:13" s="1" customFormat="1" ht="16.5" customHeight="1" x14ac:dyDescent="0.2">
      <c r="A215" s="59"/>
      <c r="B215" s="36"/>
      <c r="C215" s="37"/>
      <c r="D215" s="162"/>
      <c r="E215" s="28" t="s">
        <v>26</v>
      </c>
      <c r="F215" s="29">
        <f>G215+J215</f>
        <v>11607.75</v>
      </c>
      <c r="G215" s="29"/>
      <c r="H215" s="29"/>
      <c r="I215" s="29"/>
      <c r="J215" s="29">
        <v>11607.75</v>
      </c>
      <c r="K215" s="29"/>
      <c r="L215" s="29"/>
      <c r="M215" s="4"/>
    </row>
    <row r="216" spans="1:13" s="1" customFormat="1" ht="16.5" customHeight="1" x14ac:dyDescent="0.2">
      <c r="A216" s="94"/>
      <c r="B216" s="89"/>
      <c r="C216" s="90"/>
      <c r="D216" s="163"/>
      <c r="E216" s="39" t="s">
        <v>27</v>
      </c>
      <c r="F216" s="34">
        <f>F213-F214+F215</f>
        <v>11607.75</v>
      </c>
      <c r="G216" s="34"/>
      <c r="H216" s="34"/>
      <c r="I216" s="34"/>
      <c r="J216" s="34">
        <f>J213-J214+J215</f>
        <v>11607.75</v>
      </c>
      <c r="K216" s="34"/>
      <c r="L216" s="34"/>
      <c r="M216" s="7"/>
    </row>
    <row r="217" spans="1:13" s="47" customFormat="1" ht="17.25" customHeight="1" x14ac:dyDescent="0.2">
      <c r="A217" s="92"/>
      <c r="B217" s="36"/>
      <c r="C217" s="159" t="s">
        <v>29</v>
      </c>
      <c r="D217" s="159"/>
      <c r="E217" s="159"/>
      <c r="F217" s="159"/>
      <c r="G217" s="159"/>
      <c r="H217" s="159"/>
      <c r="I217" s="159"/>
      <c r="J217" s="159"/>
      <c r="K217" s="159"/>
      <c r="L217" s="160"/>
    </row>
    <row r="218" spans="1:13" s="68" customFormat="1" ht="15.75" customHeight="1" x14ac:dyDescent="0.2">
      <c r="A218" s="92"/>
      <c r="B218" s="69"/>
      <c r="C218" s="157" t="s">
        <v>58</v>
      </c>
      <c r="D218" s="157"/>
      <c r="E218" s="157"/>
      <c r="F218" s="157"/>
      <c r="G218" s="157"/>
      <c r="H218" s="157"/>
      <c r="I218" s="157"/>
      <c r="J218" s="157"/>
      <c r="K218" s="157"/>
      <c r="L218" s="158"/>
    </row>
    <row r="219" spans="1:13" s="63" customFormat="1" ht="42" customHeight="1" x14ac:dyDescent="0.2">
      <c r="A219" s="92"/>
      <c r="B219" s="70"/>
      <c r="C219" s="155" t="s">
        <v>59</v>
      </c>
      <c r="D219" s="155"/>
      <c r="E219" s="155"/>
      <c r="F219" s="155"/>
      <c r="G219" s="155"/>
      <c r="H219" s="155"/>
      <c r="I219" s="155"/>
      <c r="J219" s="155"/>
      <c r="K219" s="155"/>
      <c r="L219" s="156"/>
    </row>
    <row r="220" spans="1:13" s="7" customFormat="1" ht="18" customHeight="1" x14ac:dyDescent="0.2">
      <c r="A220" s="51">
        <v>921</v>
      </c>
      <c r="B220" s="51"/>
      <c r="C220" s="51"/>
      <c r="D220" s="146" t="s">
        <v>31</v>
      </c>
      <c r="E220" s="17" t="s">
        <v>24</v>
      </c>
      <c r="F220" s="18">
        <f>G220+J220</f>
        <v>6191535.3499999996</v>
      </c>
      <c r="G220" s="18">
        <v>51320</v>
      </c>
      <c r="H220" s="18">
        <v>50000</v>
      </c>
      <c r="I220" s="66"/>
      <c r="J220" s="18">
        <v>6140215.3499999996</v>
      </c>
      <c r="K220" s="18"/>
      <c r="L220" s="18">
        <v>6140215.3499999996</v>
      </c>
    </row>
    <row r="221" spans="1:13" s="7" customFormat="1" ht="18" customHeight="1" x14ac:dyDescent="0.2">
      <c r="A221" s="52"/>
      <c r="B221" s="52"/>
      <c r="C221" s="52"/>
      <c r="D221" s="147"/>
      <c r="E221" s="11" t="s">
        <v>25</v>
      </c>
      <c r="F221" s="20"/>
      <c r="G221" s="20"/>
      <c r="H221" s="20"/>
      <c r="I221" s="67"/>
      <c r="J221" s="20"/>
      <c r="K221" s="20"/>
      <c r="L221" s="20"/>
    </row>
    <row r="222" spans="1:13" s="7" customFormat="1" ht="18" customHeight="1" x14ac:dyDescent="0.2">
      <c r="A222" s="52"/>
      <c r="B222" s="52"/>
      <c r="C222" s="52"/>
      <c r="D222" s="147"/>
      <c r="E222" s="11" t="s">
        <v>26</v>
      </c>
      <c r="F222" s="20">
        <f>G222+J222</f>
        <v>256787.42</v>
      </c>
      <c r="G222" s="20">
        <f>G226+G237</f>
        <v>256787.42</v>
      </c>
      <c r="H222" s="20"/>
      <c r="I222" s="67"/>
      <c r="J222" s="20"/>
      <c r="K222" s="20"/>
      <c r="L222" s="20"/>
    </row>
    <row r="223" spans="1:13" s="7" customFormat="1" ht="18" customHeight="1" x14ac:dyDescent="0.2">
      <c r="A223" s="53"/>
      <c r="B223" s="54"/>
      <c r="C223" s="54"/>
      <c r="D223" s="148"/>
      <c r="E223" s="12" t="s">
        <v>27</v>
      </c>
      <c r="F223" s="13">
        <f>F220-F221+F222</f>
        <v>6448322.7699999996</v>
      </c>
      <c r="G223" s="13">
        <f>G220-G221+G222</f>
        <v>308107.42000000004</v>
      </c>
      <c r="H223" s="13">
        <f>H220-H221+H222</f>
        <v>50000</v>
      </c>
      <c r="I223" s="13"/>
      <c r="J223" s="13">
        <f>J220-J221+J222</f>
        <v>6140215.3499999996</v>
      </c>
      <c r="K223" s="13"/>
      <c r="L223" s="13">
        <f>L220-L221+L222</f>
        <v>6140215.3499999996</v>
      </c>
    </row>
    <row r="224" spans="1:13" s="7" customFormat="1" ht="15.95" customHeight="1" x14ac:dyDescent="0.2">
      <c r="A224" s="55"/>
      <c r="B224" s="56">
        <v>92109</v>
      </c>
      <c r="C224" s="56"/>
      <c r="D224" s="164" t="s">
        <v>34</v>
      </c>
      <c r="E224" s="25" t="s">
        <v>24</v>
      </c>
      <c r="F224" s="26">
        <f>G224+J224</f>
        <v>1320</v>
      </c>
      <c r="G224" s="26">
        <v>1320</v>
      </c>
      <c r="H224" s="26"/>
      <c r="I224" s="65"/>
      <c r="J224" s="65"/>
      <c r="K224" s="65"/>
      <c r="L224" s="65"/>
    </row>
    <row r="225" spans="1:13" s="7" customFormat="1" ht="15.95" customHeight="1" x14ac:dyDescent="0.2">
      <c r="A225" s="55"/>
      <c r="B225" s="55"/>
      <c r="C225" s="55"/>
      <c r="D225" s="165"/>
      <c r="E225" s="28" t="s">
        <v>25</v>
      </c>
      <c r="F225" s="29"/>
      <c r="G225" s="29"/>
      <c r="H225" s="29"/>
      <c r="I225" s="30"/>
      <c r="J225" s="30"/>
      <c r="K225" s="30"/>
      <c r="L225" s="30"/>
    </row>
    <row r="226" spans="1:13" s="7" customFormat="1" ht="15.95" customHeight="1" x14ac:dyDescent="0.2">
      <c r="A226" s="55"/>
      <c r="B226" s="55"/>
      <c r="C226" s="55"/>
      <c r="D226" s="165"/>
      <c r="E226" s="28" t="s">
        <v>26</v>
      </c>
      <c r="F226" s="29">
        <f>G226+J226</f>
        <v>221787.42</v>
      </c>
      <c r="G226" s="29">
        <f>G230</f>
        <v>221787.42</v>
      </c>
      <c r="H226" s="29"/>
      <c r="I226" s="30"/>
      <c r="J226" s="30"/>
      <c r="K226" s="30"/>
      <c r="L226" s="30"/>
    </row>
    <row r="227" spans="1:13" s="7" customFormat="1" ht="15.95" customHeight="1" x14ac:dyDescent="0.2">
      <c r="A227" s="55"/>
      <c r="B227" s="57"/>
      <c r="C227" s="58"/>
      <c r="D227" s="166"/>
      <c r="E227" s="33" t="s">
        <v>27</v>
      </c>
      <c r="F227" s="34">
        <f>F224-F225+F226</f>
        <v>223107.42</v>
      </c>
      <c r="G227" s="34">
        <f>G224-G225+G226</f>
        <v>223107.42</v>
      </c>
      <c r="H227" s="34"/>
      <c r="I227" s="34"/>
      <c r="J227" s="34"/>
      <c r="K227" s="34"/>
      <c r="L227" s="34"/>
    </row>
    <row r="228" spans="1:13" s="110" customFormat="1" ht="15.95" customHeight="1" x14ac:dyDescent="0.2">
      <c r="A228" s="35"/>
      <c r="B228" s="36"/>
      <c r="C228" s="85">
        <v>2950</v>
      </c>
      <c r="D228" s="149" t="s">
        <v>41</v>
      </c>
      <c r="E228" s="104" t="s">
        <v>24</v>
      </c>
      <c r="F228" s="105">
        <f>G228+J228</f>
        <v>0</v>
      </c>
      <c r="G228" s="105">
        <v>0</v>
      </c>
      <c r="H228" s="105"/>
      <c r="I228" s="105"/>
      <c r="J228" s="105"/>
      <c r="K228" s="105"/>
      <c r="L228" s="105"/>
      <c r="M228" s="3"/>
    </row>
    <row r="229" spans="1:13" s="110" customFormat="1" ht="15.95" customHeight="1" x14ac:dyDescent="0.2">
      <c r="A229" s="35"/>
      <c r="B229" s="36"/>
      <c r="C229" s="37"/>
      <c r="D229" s="150"/>
      <c r="E229" s="107" t="s">
        <v>25</v>
      </c>
      <c r="F229" s="105"/>
      <c r="G229" s="105"/>
      <c r="H229" s="105"/>
      <c r="I229" s="105"/>
      <c r="J229" s="105"/>
      <c r="K229" s="105"/>
      <c r="L229" s="105"/>
      <c r="M229" s="3"/>
    </row>
    <row r="230" spans="1:13" s="110" customFormat="1" ht="15.95" customHeight="1" x14ac:dyDescent="0.2">
      <c r="A230" s="35"/>
      <c r="B230" s="36"/>
      <c r="C230" s="37"/>
      <c r="D230" s="150"/>
      <c r="E230" s="107" t="s">
        <v>26</v>
      </c>
      <c r="F230" s="105">
        <f>G230+J230</f>
        <v>221787.42</v>
      </c>
      <c r="G230" s="105">
        <v>221787.42</v>
      </c>
      <c r="H230" s="105"/>
      <c r="I230" s="105"/>
      <c r="J230" s="105"/>
      <c r="K230" s="105"/>
      <c r="L230" s="105"/>
      <c r="M230" s="3"/>
    </row>
    <row r="231" spans="1:13" s="110" customFormat="1" ht="15.95" customHeight="1" x14ac:dyDescent="0.2">
      <c r="A231" s="103"/>
      <c r="B231" s="36"/>
      <c r="C231" s="87"/>
      <c r="D231" s="151"/>
      <c r="E231" s="108" t="s">
        <v>27</v>
      </c>
      <c r="F231" s="109">
        <f>F228-F229+F230</f>
        <v>221787.42</v>
      </c>
      <c r="G231" s="109">
        <f>G228-G229+G230</f>
        <v>221787.42</v>
      </c>
      <c r="H231" s="109"/>
      <c r="I231" s="109"/>
      <c r="J231" s="109"/>
      <c r="K231" s="109"/>
      <c r="L231" s="109"/>
    </row>
    <row r="232" spans="1:13" s="47" customFormat="1" ht="15.95" customHeight="1" x14ac:dyDescent="0.2">
      <c r="A232" s="92"/>
      <c r="B232" s="69"/>
      <c r="C232" s="159" t="s">
        <v>29</v>
      </c>
      <c r="D232" s="159"/>
      <c r="E232" s="159"/>
      <c r="F232" s="159"/>
      <c r="G232" s="159"/>
      <c r="H232" s="159"/>
      <c r="I232" s="159"/>
      <c r="J232" s="159"/>
      <c r="K232" s="159"/>
      <c r="L232" s="160"/>
    </row>
    <row r="233" spans="1:13" s="68" customFormat="1" ht="15.95" customHeight="1" x14ac:dyDescent="0.2">
      <c r="A233" s="92"/>
      <c r="B233" s="69"/>
      <c r="C233" s="157" t="s">
        <v>52</v>
      </c>
      <c r="D233" s="157"/>
      <c r="E233" s="157"/>
      <c r="F233" s="157"/>
      <c r="G233" s="157"/>
      <c r="H233" s="157"/>
      <c r="I233" s="157"/>
      <c r="J233" s="157"/>
      <c r="K233" s="157"/>
      <c r="L233" s="158"/>
    </row>
    <row r="234" spans="1:13" s="63" customFormat="1" ht="29.1" customHeight="1" x14ac:dyDescent="0.2">
      <c r="A234" s="92"/>
      <c r="B234" s="70"/>
      <c r="C234" s="155" t="s">
        <v>61</v>
      </c>
      <c r="D234" s="155"/>
      <c r="E234" s="155"/>
      <c r="F234" s="155"/>
      <c r="G234" s="155"/>
      <c r="H234" s="155"/>
      <c r="I234" s="155"/>
      <c r="J234" s="155"/>
      <c r="K234" s="155"/>
      <c r="L234" s="156"/>
    </row>
    <row r="235" spans="1:13" s="7" customFormat="1" ht="15.95" customHeight="1" x14ac:dyDescent="0.2">
      <c r="A235" s="55"/>
      <c r="B235" s="23">
        <v>92116</v>
      </c>
      <c r="C235" s="23"/>
      <c r="D235" s="24" t="s">
        <v>45</v>
      </c>
      <c r="E235" s="25" t="s">
        <v>24</v>
      </c>
      <c r="F235" s="26">
        <f>G235+J235</f>
        <v>50000</v>
      </c>
      <c r="G235" s="26">
        <v>50000</v>
      </c>
      <c r="H235" s="26">
        <v>50000</v>
      </c>
      <c r="I235" s="65"/>
      <c r="J235" s="26"/>
      <c r="K235" s="26"/>
      <c r="L235" s="26"/>
      <c r="M235" s="2"/>
    </row>
    <row r="236" spans="1:13" s="7" customFormat="1" ht="15.95" customHeight="1" x14ac:dyDescent="0.2">
      <c r="A236" s="59"/>
      <c r="B236" s="36"/>
      <c r="C236" s="37"/>
      <c r="D236" s="27"/>
      <c r="E236" s="28" t="s">
        <v>25</v>
      </c>
      <c r="F236" s="29"/>
      <c r="G236" s="29"/>
      <c r="H236" s="29"/>
      <c r="I236" s="30"/>
      <c r="J236" s="29"/>
      <c r="K236" s="29"/>
      <c r="L236" s="29"/>
      <c r="M236" s="6"/>
    </row>
    <row r="237" spans="1:13" s="7" customFormat="1" ht="15.95" customHeight="1" x14ac:dyDescent="0.2">
      <c r="A237" s="59"/>
      <c r="B237" s="36"/>
      <c r="C237" s="37"/>
      <c r="D237" s="27"/>
      <c r="E237" s="28" t="s">
        <v>26</v>
      </c>
      <c r="F237" s="29">
        <f>G237+J237</f>
        <v>35000</v>
      </c>
      <c r="G237" s="29">
        <f t="shared" ref="G237" si="8">G241</f>
        <v>35000</v>
      </c>
      <c r="H237" s="29"/>
      <c r="I237" s="30"/>
      <c r="J237" s="29"/>
      <c r="K237" s="29"/>
      <c r="L237" s="29"/>
      <c r="M237" s="6"/>
    </row>
    <row r="238" spans="1:13" s="7" customFormat="1" ht="15.95" customHeight="1" x14ac:dyDescent="0.2">
      <c r="A238" s="59"/>
      <c r="B238" s="36"/>
      <c r="C238" s="38"/>
      <c r="D238" s="41"/>
      <c r="E238" s="39" t="s">
        <v>27</v>
      </c>
      <c r="F238" s="34">
        <f>F235-F236+F237</f>
        <v>85000</v>
      </c>
      <c r="G238" s="34">
        <f>G235-G236+G237</f>
        <v>85000</v>
      </c>
      <c r="H238" s="34">
        <f>H235-H236+H237</f>
        <v>50000</v>
      </c>
      <c r="I238" s="34"/>
      <c r="J238" s="34"/>
      <c r="K238" s="34"/>
      <c r="L238" s="34"/>
      <c r="M238" s="6"/>
    </row>
    <row r="239" spans="1:13" s="110" customFormat="1" ht="15.95" customHeight="1" x14ac:dyDescent="0.2">
      <c r="A239" s="35"/>
      <c r="B239" s="36"/>
      <c r="C239" s="85">
        <v>2950</v>
      </c>
      <c r="D239" s="149" t="s">
        <v>41</v>
      </c>
      <c r="E239" s="104" t="s">
        <v>24</v>
      </c>
      <c r="F239" s="105">
        <f>G239+J239</f>
        <v>0</v>
      </c>
      <c r="G239" s="105">
        <v>0</v>
      </c>
      <c r="H239" s="105"/>
      <c r="I239" s="105"/>
      <c r="J239" s="105"/>
      <c r="K239" s="105"/>
      <c r="L239" s="105"/>
      <c r="M239" s="3"/>
    </row>
    <row r="240" spans="1:13" s="110" customFormat="1" ht="15.95" customHeight="1" x14ac:dyDescent="0.2">
      <c r="A240" s="35"/>
      <c r="B240" s="36"/>
      <c r="C240" s="37"/>
      <c r="D240" s="150"/>
      <c r="E240" s="107" t="s">
        <v>25</v>
      </c>
      <c r="F240" s="105"/>
      <c r="G240" s="105"/>
      <c r="H240" s="105"/>
      <c r="I240" s="105"/>
      <c r="J240" s="105"/>
      <c r="K240" s="105"/>
      <c r="L240" s="105"/>
      <c r="M240" s="3"/>
    </row>
    <row r="241" spans="1:13" s="110" customFormat="1" ht="15.95" customHeight="1" x14ac:dyDescent="0.2">
      <c r="A241" s="35"/>
      <c r="B241" s="36"/>
      <c r="C241" s="37"/>
      <c r="D241" s="150"/>
      <c r="E241" s="107" t="s">
        <v>26</v>
      </c>
      <c r="F241" s="105">
        <f>G241+J241</f>
        <v>35000</v>
      </c>
      <c r="G241" s="105">
        <v>35000</v>
      </c>
      <c r="H241" s="105"/>
      <c r="I241" s="105"/>
      <c r="J241" s="105"/>
      <c r="K241" s="105"/>
      <c r="L241" s="105"/>
      <c r="M241" s="3"/>
    </row>
    <row r="242" spans="1:13" s="110" customFormat="1" ht="15.95" customHeight="1" x14ac:dyDescent="0.2">
      <c r="A242" s="103"/>
      <c r="B242" s="36"/>
      <c r="C242" s="87"/>
      <c r="D242" s="151"/>
      <c r="E242" s="108" t="s">
        <v>27</v>
      </c>
      <c r="F242" s="109">
        <f>F239-F240+F241</f>
        <v>35000</v>
      </c>
      <c r="G242" s="109">
        <f>G239-G240+G241</f>
        <v>35000</v>
      </c>
      <c r="H242" s="109"/>
      <c r="I242" s="109"/>
      <c r="J242" s="109"/>
      <c r="K242" s="109"/>
      <c r="L242" s="109"/>
    </row>
    <row r="243" spans="1:13" s="47" customFormat="1" ht="15.95" customHeight="1" x14ac:dyDescent="0.2">
      <c r="A243" s="92"/>
      <c r="B243" s="69"/>
      <c r="C243" s="159" t="s">
        <v>29</v>
      </c>
      <c r="D243" s="159"/>
      <c r="E243" s="159"/>
      <c r="F243" s="159"/>
      <c r="G243" s="159"/>
      <c r="H243" s="159"/>
      <c r="I243" s="159"/>
      <c r="J243" s="159"/>
      <c r="K243" s="159"/>
      <c r="L243" s="160"/>
    </row>
    <row r="244" spans="1:13" s="68" customFormat="1" ht="15.95" customHeight="1" x14ac:dyDescent="0.2">
      <c r="A244" s="92"/>
      <c r="B244" s="69"/>
      <c r="C244" s="157" t="s">
        <v>52</v>
      </c>
      <c r="D244" s="157"/>
      <c r="E244" s="157"/>
      <c r="F244" s="157"/>
      <c r="G244" s="157"/>
      <c r="H244" s="157"/>
      <c r="I244" s="157"/>
      <c r="J244" s="157"/>
      <c r="K244" s="157"/>
      <c r="L244" s="158"/>
    </row>
    <row r="245" spans="1:13" s="63" customFormat="1" ht="27.75" customHeight="1" x14ac:dyDescent="0.2">
      <c r="A245" s="92"/>
      <c r="B245" s="70"/>
      <c r="C245" s="155" t="s">
        <v>60</v>
      </c>
      <c r="D245" s="155"/>
      <c r="E245" s="155"/>
      <c r="F245" s="155"/>
      <c r="G245" s="155"/>
      <c r="H245" s="155"/>
      <c r="I245" s="155"/>
      <c r="J245" s="155"/>
      <c r="K245" s="155"/>
      <c r="L245" s="156"/>
    </row>
    <row r="246" spans="1:13" ht="18" customHeight="1" x14ac:dyDescent="0.2">
      <c r="A246" s="137" t="s">
        <v>4</v>
      </c>
      <c r="B246" s="138"/>
      <c r="C246" s="138"/>
      <c r="D246" s="139"/>
      <c r="E246" s="11" t="s">
        <v>24</v>
      </c>
      <c r="F246" s="62">
        <f>G246+J246</f>
        <v>211691712.00999999</v>
      </c>
      <c r="G246" s="62">
        <v>170444816.34</v>
      </c>
      <c r="H246" s="62">
        <v>44431248.960000001</v>
      </c>
      <c r="I246" s="62">
        <v>506393.35</v>
      </c>
      <c r="J246" s="62">
        <v>41246895.670000002</v>
      </c>
      <c r="K246" s="62">
        <v>2791964.97</v>
      </c>
      <c r="L246" s="62">
        <v>18054930.699999999</v>
      </c>
      <c r="M246" s="64"/>
    </row>
    <row r="247" spans="1:13" ht="18" customHeight="1" x14ac:dyDescent="0.2">
      <c r="A247" s="140"/>
      <c r="B247" s="141"/>
      <c r="C247" s="141"/>
      <c r="D247" s="142"/>
      <c r="E247" s="11" t="s">
        <v>25</v>
      </c>
      <c r="F247" s="62">
        <f>G247+J247</f>
        <v>6971437.6600000001</v>
      </c>
      <c r="G247" s="62">
        <f>G11+G37+G52+G67+G82+G108+G123+G170+G206+G221</f>
        <v>471437.66000000003</v>
      </c>
      <c r="H247" s="62"/>
      <c r="I247" s="62"/>
      <c r="J247" s="62">
        <f>J11+J37+J52+J67+J82+J108+J123+J170+J206+J221</f>
        <v>6500000</v>
      </c>
      <c r="K247" s="62"/>
      <c r="L247" s="62"/>
      <c r="M247" s="3"/>
    </row>
    <row r="248" spans="1:13" ht="18" customHeight="1" x14ac:dyDescent="0.2">
      <c r="A248" s="140"/>
      <c r="B248" s="141"/>
      <c r="C248" s="141"/>
      <c r="D248" s="142"/>
      <c r="E248" s="11" t="s">
        <v>26</v>
      </c>
      <c r="F248" s="62">
        <f>G248+J248</f>
        <v>316365.39</v>
      </c>
      <c r="G248" s="62">
        <f>G12+G38+G53+G68+G83+G109+G124+G171+G207+G222</f>
        <v>304757.64</v>
      </c>
      <c r="H248" s="62">
        <f>H12+H38+H53+H68+H83+H109+H124+H171+H207+H222</f>
        <v>16000</v>
      </c>
      <c r="I248" s="62"/>
      <c r="J248" s="62">
        <f>J12+J38+J53+J68+J83+J109+J124+J171+J207+J222</f>
        <v>11607.75</v>
      </c>
      <c r="K248" s="62"/>
      <c r="L248" s="62"/>
      <c r="M248" s="3"/>
    </row>
    <row r="249" spans="1:13" ht="18" customHeight="1" x14ac:dyDescent="0.2">
      <c r="A249" s="143"/>
      <c r="B249" s="144"/>
      <c r="C249" s="144"/>
      <c r="D249" s="145"/>
      <c r="E249" s="12" t="s">
        <v>27</v>
      </c>
      <c r="F249" s="13">
        <f t="shared" ref="F249:L249" si="9">F246-F247+F248</f>
        <v>205036639.73999998</v>
      </c>
      <c r="G249" s="13">
        <f t="shared" si="9"/>
        <v>170278136.31999999</v>
      </c>
      <c r="H249" s="13">
        <f t="shared" si="9"/>
        <v>44447248.960000001</v>
      </c>
      <c r="I249" s="13">
        <f t="shared" si="9"/>
        <v>506393.35</v>
      </c>
      <c r="J249" s="13">
        <f t="shared" si="9"/>
        <v>34758503.420000002</v>
      </c>
      <c r="K249" s="13">
        <f t="shared" si="9"/>
        <v>2791964.97</v>
      </c>
      <c r="L249" s="13">
        <f t="shared" si="9"/>
        <v>18054930.699999999</v>
      </c>
      <c r="M249" s="7"/>
    </row>
    <row r="250" spans="1:13" ht="21" customHeight="1" x14ac:dyDescent="0.2">
      <c r="A250" s="124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</row>
    <row r="251" spans="1:13" s="84" customFormat="1" ht="21" customHeight="1" x14ac:dyDescent="0.2">
      <c r="A251" s="98"/>
      <c r="B251" s="71"/>
      <c r="C251" s="72"/>
      <c r="D251" s="73"/>
      <c r="E251" s="126"/>
      <c r="F251" s="127"/>
      <c r="G251" s="127"/>
      <c r="H251" s="127"/>
      <c r="I251" s="127"/>
      <c r="J251" s="128"/>
      <c r="K251" s="127"/>
      <c r="L251" s="129"/>
    </row>
    <row r="252" spans="1:13" s="84" customFormat="1" ht="21" customHeight="1" x14ac:dyDescent="0.2">
      <c r="A252" s="98"/>
      <c r="B252" s="71"/>
      <c r="C252" s="72"/>
      <c r="D252" s="73"/>
      <c r="E252" s="126"/>
      <c r="F252" s="127"/>
      <c r="G252" s="127"/>
      <c r="H252" s="127"/>
      <c r="I252" s="127"/>
      <c r="J252" s="128"/>
      <c r="K252" s="127"/>
      <c r="L252" s="129"/>
    </row>
    <row r="253" spans="1:13" s="84" customFormat="1" ht="21" customHeight="1" x14ac:dyDescent="0.2">
      <c r="A253" s="98"/>
      <c r="B253" s="71"/>
      <c r="C253" s="72"/>
      <c r="D253" s="73"/>
      <c r="E253" s="74"/>
      <c r="F253" s="129"/>
      <c r="G253" s="129"/>
      <c r="H253" s="129"/>
      <c r="I253" s="129"/>
      <c r="J253" s="129"/>
      <c r="K253" s="129"/>
      <c r="L253" s="129"/>
    </row>
    <row r="254" spans="1:13" s="84" customFormat="1" x14ac:dyDescent="0.2">
      <c r="A254" s="98"/>
      <c r="B254" s="71"/>
      <c r="C254" s="72"/>
      <c r="D254" s="73"/>
      <c r="E254" s="74"/>
      <c r="F254" s="75"/>
      <c r="G254" s="75" t="s">
        <v>49</v>
      </c>
      <c r="H254" s="75"/>
      <c r="I254" s="75"/>
      <c r="J254" s="76"/>
      <c r="K254" s="75"/>
      <c r="L254" s="129"/>
    </row>
    <row r="255" spans="1:13" s="84" customFormat="1" x14ac:dyDescent="0.2">
      <c r="A255" s="98"/>
      <c r="B255" s="71"/>
      <c r="C255" s="72"/>
      <c r="D255" s="73"/>
      <c r="E255" s="74"/>
      <c r="F255" s="75"/>
      <c r="G255" s="75"/>
      <c r="H255" s="75"/>
      <c r="I255" s="75"/>
      <c r="J255" s="76"/>
      <c r="K255" s="75"/>
      <c r="L255" s="129"/>
    </row>
    <row r="256" spans="1:13" s="84" customFormat="1" x14ac:dyDescent="0.2">
      <c r="A256" s="98"/>
      <c r="B256" s="71"/>
      <c r="C256" s="72"/>
      <c r="D256" s="73"/>
      <c r="E256" s="74"/>
      <c r="F256" s="75"/>
      <c r="G256" s="75"/>
      <c r="H256" s="75"/>
      <c r="I256" s="75"/>
      <c r="J256" s="76"/>
      <c r="K256" s="75"/>
      <c r="L256" s="129"/>
    </row>
  </sheetData>
  <mergeCells count="103">
    <mergeCell ref="C63:L63"/>
    <mergeCell ref="C64:L64"/>
    <mergeCell ref="C65:L65"/>
    <mergeCell ref="D142:D145"/>
    <mergeCell ref="D146:D149"/>
    <mergeCell ref="C50:L50"/>
    <mergeCell ref="D51:D54"/>
    <mergeCell ref="D55:D58"/>
    <mergeCell ref="D59:D60"/>
    <mergeCell ref="C119:L119"/>
    <mergeCell ref="D115:D118"/>
    <mergeCell ref="D100:D103"/>
    <mergeCell ref="D111:D112"/>
    <mergeCell ref="D85:D88"/>
    <mergeCell ref="C139:L139"/>
    <mergeCell ref="D89:D92"/>
    <mergeCell ref="D96:D99"/>
    <mergeCell ref="C120:L120"/>
    <mergeCell ref="C121:L121"/>
    <mergeCell ref="D40:D41"/>
    <mergeCell ref="D44:D47"/>
    <mergeCell ref="C48:L48"/>
    <mergeCell ref="C49:L49"/>
    <mergeCell ref="C234:L234"/>
    <mergeCell ref="C243:L243"/>
    <mergeCell ref="C244:L244"/>
    <mergeCell ref="C245:L245"/>
    <mergeCell ref="D239:D242"/>
    <mergeCell ref="C185:L185"/>
    <mergeCell ref="C186:L186"/>
    <mergeCell ref="C187:L187"/>
    <mergeCell ref="C188:L188"/>
    <mergeCell ref="C233:L233"/>
    <mergeCell ref="C202:L202"/>
    <mergeCell ref="C203:L203"/>
    <mergeCell ref="C204:L204"/>
    <mergeCell ref="C80:L80"/>
    <mergeCell ref="C93:L93"/>
    <mergeCell ref="C94:L94"/>
    <mergeCell ref="C95:L95"/>
    <mergeCell ref="C104:L104"/>
    <mergeCell ref="C105:L105"/>
    <mergeCell ref="C106:L106"/>
    <mergeCell ref="C24:L24"/>
    <mergeCell ref="A1:C1"/>
    <mergeCell ref="A4:L4"/>
    <mergeCell ref="E5:E8"/>
    <mergeCell ref="B5:B8"/>
    <mergeCell ref="A5:A8"/>
    <mergeCell ref="K7:L7"/>
    <mergeCell ref="C5:C8"/>
    <mergeCell ref="F6:F8"/>
    <mergeCell ref="H7:I7"/>
    <mergeCell ref="G6:L6"/>
    <mergeCell ref="G7:G8"/>
    <mergeCell ref="J7:J8"/>
    <mergeCell ref="F5:L5"/>
    <mergeCell ref="D18:D21"/>
    <mergeCell ref="D5:D8"/>
    <mergeCell ref="C22:L22"/>
    <mergeCell ref="C23:L23"/>
    <mergeCell ref="D29:D32"/>
    <mergeCell ref="D228:D231"/>
    <mergeCell ref="D220:D223"/>
    <mergeCell ref="D224:D227"/>
    <mergeCell ref="D70:D73"/>
    <mergeCell ref="C33:L33"/>
    <mergeCell ref="C34:L34"/>
    <mergeCell ref="C35:L35"/>
    <mergeCell ref="D66:D69"/>
    <mergeCell ref="C78:L78"/>
    <mergeCell ref="D209:D212"/>
    <mergeCell ref="D213:D216"/>
    <mergeCell ref="D177:D180"/>
    <mergeCell ref="D126:D129"/>
    <mergeCell ref="D161:D164"/>
    <mergeCell ref="D173:D176"/>
    <mergeCell ref="C138:L138"/>
    <mergeCell ref="D157:D160"/>
    <mergeCell ref="D130:D133"/>
    <mergeCell ref="D189:D192"/>
    <mergeCell ref="D193:D196"/>
    <mergeCell ref="C141:L141"/>
    <mergeCell ref="C165:L165"/>
    <mergeCell ref="C167:L167"/>
    <mergeCell ref="A246:D249"/>
    <mergeCell ref="D205:D208"/>
    <mergeCell ref="D197:D200"/>
    <mergeCell ref="D134:D137"/>
    <mergeCell ref="D74:D77"/>
    <mergeCell ref="D181:D184"/>
    <mergeCell ref="C168:L168"/>
    <mergeCell ref="C166:L166"/>
    <mergeCell ref="C217:L217"/>
    <mergeCell ref="C218:L218"/>
    <mergeCell ref="C219:L219"/>
    <mergeCell ref="C232:L232"/>
    <mergeCell ref="C79:L79"/>
    <mergeCell ref="C201:L201"/>
    <mergeCell ref="C140:L140"/>
    <mergeCell ref="C150:L150"/>
    <mergeCell ref="C151:L151"/>
    <mergeCell ref="C152:L152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2021-03-12T07:52:06Z</cp:lastPrinted>
  <dcterms:created xsi:type="dcterms:W3CDTF">2000-11-02T14:08:21Z</dcterms:created>
  <dcterms:modified xsi:type="dcterms:W3CDTF">2021-03-12T07:52:13Z</dcterms:modified>
</cp:coreProperties>
</file>