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03_6VII2020_ZM_PL_FIN\"/>
    </mc:Choice>
  </mc:AlternateContent>
  <bookViews>
    <workbookView xWindow="-15" yWindow="4395" windowWidth="15165" windowHeight="4440" tabRatio="599"/>
  </bookViews>
  <sheets>
    <sheet name="DOCH" sheetId="1" r:id="rId1"/>
  </sheets>
  <definedNames>
    <definedName name="Drukowany">DOCH!A1:XEY1</definedName>
    <definedName name="_xlnm.Print_Area" localSheetId="0">DOCH!$A$1:$H$56</definedName>
    <definedName name="_xlnm.Print_Titles" localSheetId="0">DOCH!$5:$5</definedName>
  </definedNames>
  <calcPr calcId="152511"/>
</workbook>
</file>

<file path=xl/calcChain.xml><?xml version="1.0" encoding="utf-8"?>
<calcChain xmlns="http://schemas.openxmlformats.org/spreadsheetml/2006/main">
  <c r="G56" i="1" l="1"/>
  <c r="G32" i="1"/>
  <c r="H46" i="1"/>
  <c r="G45" i="1"/>
  <c r="G44" i="1" s="1"/>
  <c r="F45" i="1"/>
  <c r="H45" i="1" s="1"/>
  <c r="H49" i="1"/>
  <c r="G48" i="1"/>
  <c r="F48" i="1"/>
  <c r="H48" i="1" s="1"/>
  <c r="G47" i="1"/>
  <c r="F44" i="1" l="1"/>
  <c r="H44" i="1" s="1"/>
  <c r="F47" i="1"/>
  <c r="H47" i="1" s="1"/>
  <c r="G28" i="1"/>
  <c r="G39" i="1" s="1"/>
  <c r="H31" i="1"/>
  <c r="G30" i="1"/>
  <c r="G29" i="1" s="1"/>
  <c r="F30" i="1"/>
  <c r="H30" i="1" l="1"/>
  <c r="F29" i="1"/>
  <c r="H29" i="1" s="1"/>
  <c r="H10" i="1" l="1"/>
  <c r="G9" i="1"/>
  <c r="G8" i="1" s="1"/>
  <c r="F9" i="1"/>
  <c r="H9" i="1" s="1"/>
  <c r="F51" i="1"/>
  <c r="F50" i="1" s="1"/>
  <c r="G51" i="1"/>
  <c r="G50" i="1" s="1"/>
  <c r="H52" i="1"/>
  <c r="G43" i="1" l="1"/>
  <c r="G53" i="1" s="1"/>
  <c r="H53" i="1" s="1"/>
  <c r="F8" i="1"/>
  <c r="H8" i="1" s="1"/>
  <c r="H50" i="1"/>
  <c r="H51" i="1"/>
  <c r="H35" i="1"/>
  <c r="G34" i="1"/>
  <c r="G33" i="1" s="1"/>
  <c r="F34" i="1"/>
  <c r="G37" i="1"/>
  <c r="G36" i="1" s="1"/>
  <c r="G23" i="1"/>
  <c r="G21" i="1"/>
  <c r="G18" i="1"/>
  <c r="G16" i="1"/>
  <c r="G12" i="1"/>
  <c r="G11" i="1" s="1"/>
  <c r="G7" i="1" s="1"/>
  <c r="G15" i="1" l="1"/>
  <c r="H43" i="1"/>
  <c r="G20" i="1"/>
  <c r="H34" i="1"/>
  <c r="F33" i="1"/>
  <c r="H32" i="1" l="1"/>
  <c r="H28" i="1"/>
  <c r="G14" i="1"/>
  <c r="G25" i="1" s="1"/>
  <c r="H33" i="1"/>
  <c r="H24" i="1" l="1"/>
  <c r="F23" i="1"/>
  <c r="H22" i="1"/>
  <c r="F21" i="1"/>
  <c r="F18" i="1"/>
  <c r="F16" i="1"/>
  <c r="H19" i="1"/>
  <c r="H17" i="1"/>
  <c r="F12" i="1"/>
  <c r="F11" i="1" s="1"/>
  <c r="H13" i="1"/>
  <c r="F15" i="1" l="1"/>
  <c r="H18" i="1"/>
  <c r="H15" i="1"/>
  <c r="H11" i="1"/>
  <c r="H23" i="1"/>
  <c r="H21" i="1"/>
  <c r="H16" i="1"/>
  <c r="H12" i="1"/>
  <c r="H7" i="1"/>
  <c r="H20" i="1" l="1"/>
  <c r="H14" i="1"/>
  <c r="H25" i="1" l="1"/>
  <c r="H38" i="1" l="1"/>
  <c r="F37" i="1"/>
  <c r="F36" i="1" s="1"/>
  <c r="H36" i="1" s="1"/>
  <c r="H37" i="1" l="1"/>
  <c r="H39" i="1" l="1"/>
  <c r="H56" i="1" l="1"/>
</calcChain>
</file>

<file path=xl/sharedStrings.xml><?xml version="1.0" encoding="utf-8"?>
<sst xmlns="http://schemas.openxmlformats.org/spreadsheetml/2006/main" count="77" uniqueCount="42">
  <si>
    <t>Dz.</t>
  </si>
  <si>
    <t>§</t>
  </si>
  <si>
    <t>Nazwa</t>
  </si>
  <si>
    <t>Rozdz.</t>
  </si>
  <si>
    <t>Burmistrza Miasta Nowy Dwór Mazowiecki</t>
  </si>
  <si>
    <t>Wydz. Finansowy</t>
  </si>
  <si>
    <t>Komórka organizacyjna nadzorująca realizację dochodów</t>
  </si>
  <si>
    <t xml:space="preserve"> </t>
  </si>
  <si>
    <t>z tego:</t>
  </si>
  <si>
    <t>DOCHODY</t>
  </si>
  <si>
    <t>Plan dotychczasowy</t>
  </si>
  <si>
    <t xml:space="preserve">Plan po zmianach </t>
  </si>
  <si>
    <t>OGÓŁEM</t>
  </si>
  <si>
    <t>RAZEM</t>
  </si>
  <si>
    <t>Dotacje celowe otrzymane z budżetu państwa na realizację zadań bieżących z zakresu administracji rządowej oraz innych zadań zleconych gminie (związkom gmin, związkom powiatowo-gminnym) ustawami</t>
  </si>
  <si>
    <t>RODZINA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</si>
  <si>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0940</t>
    </r>
  </si>
  <si>
    <t>Wpływy z rozliczeń/zwrotów z lat ubiegłych</t>
  </si>
  <si>
    <t>OPIEKA SPOŁECZNA</t>
  </si>
  <si>
    <t>Zasiłki stałe</t>
  </si>
  <si>
    <t>Świadczenie wychowawcze</t>
  </si>
  <si>
    <t>.0920</t>
  </si>
  <si>
    <t>Wpływy z pozostałych odsetek</t>
  </si>
  <si>
    <t>Świadczenia rodzinne, świadczenie z funduszu alimentacyjnego oraz składki na ubezpieczenia emerytalne i rentowe z ubezpieczenia społecznego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</si>
  <si>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</si>
  <si>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I. DOCHODY  WŁASNE :</t>
  </si>
  <si>
    <t>II.    DOCHODY ZWIĄZANE Z REALIZACJĄ ZADAŃ ZLECONYCH:</t>
  </si>
  <si>
    <t>z dnia 6 lipca 2020 r.</t>
  </si>
  <si>
    <t>Karta Dużej Rodziny</t>
  </si>
  <si>
    <t>Składki na ubezpieczenie zdrowotne opłacane za osoby pobierające niektóre świadczenia z pomocy społecznej oraz za osoby uczestniczące w zajęciach w centrum integracji społecznej</t>
  </si>
  <si>
    <t>POMOC SPOŁECZNA</t>
  </si>
  <si>
    <t>Dotacje celowe otrzymane z budżetu państwa na realizację własnych zadań bieżących gmin (związków gmin, związków powiatowo-gminnych)</t>
  </si>
  <si>
    <t>URZĘDY NACZELNYCH ORGANÓW WŁADZY PAŃSTWOWEJ, KONTROLI I OCHRONY PRAWA ORAZ SĄDOWNICTWA</t>
  </si>
  <si>
    <t>Wydz. Organizacyjny</t>
  </si>
  <si>
    <t>Wybory Prezydenta Rzeczypospolitej Polskiej</t>
  </si>
  <si>
    <t>Dotacje celowe otrzymane z budżetu państwa na realizację zadań bieżących z zakresu administracji rządowej  oraz innych zadań zleconych gminie (związkom gmin) ustawami</t>
  </si>
  <si>
    <t>Załącznik Nr 1 do zarządzenia nr 103/2020</t>
  </si>
  <si>
    <t>Zmiany wynikające z zarządzenia Burmistrza Miasta nr 102/2020 z dnia 6.07.2020 r.</t>
  </si>
  <si>
    <t>Zasiłki okresowe, celowe i pomoc w naturze oraz składki na ubezpieczenia emerytalne i rentowe</t>
  </si>
  <si>
    <t>Pomoc w zakresie dożywiania</t>
  </si>
  <si>
    <t>III.  DOCHODY Z TYTUŁU DOTACJI I ŚRODKI NA ZADANIA WŁASNE :</t>
  </si>
  <si>
    <t>Wieloosobowe Stanowisko ds. Społecznych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</si>
</sst>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E"/>
      <charset val="238"/>
    </font>
    <font>
      <sz val="8"/>
      <name val="Arial CE"/>
      <charset val="238"/>
    </font>
    <font>
      <sz val="8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sz val="9"/>
      <color indexed="9"/>
      <name val="Verdana"/>
      <family val="2"/>
      <charset val="238"/>
    </font>
    <font>
      <i/>
      <sz val="9"/>
      <color indexed="12"/>
      <name val="Verdana"/>
      <family val="2"/>
      <charset val="238"/>
    </font>
    <font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9"/>
      <color rgb="FFFF0000"/>
      <name val="Verdana"/>
      <family val="2"/>
      <charset val="238"/>
    </font>
    <font>
      <b/>
      <sz val="9"/>
      <color indexed="12"/>
      <name val="Verdana"/>
      <family val="2"/>
      <charset val="238"/>
    </font>
    <font>
      <b/>
      <sz val="10"/>
      <name val="Verdana"/>
      <family val="2"/>
      <charset val="238"/>
    </font>
    <font>
      <b/>
      <i/>
      <sz val="9"/>
      <name val="Verdana"/>
      <family val="2"/>
      <charset val="238"/>
    </font>
    <font>
      <sz val="1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0" xfId="0" applyFill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shrinkToFit="1"/>
    </xf>
    <xf numFmtId="0" fontId="8" fillId="2" borderId="0" xfId="0" applyFont="1" applyFill="1" applyAlignment="1">
      <alignment horizontal="center" shrinkToFit="1"/>
    </xf>
    <xf numFmtId="4" fontId="7" fillId="2" borderId="0" xfId="0" applyNumberFormat="1" applyFont="1" applyFill="1" applyAlignment="1">
      <alignment horizontal="center" shrinkToFit="1"/>
    </xf>
    <xf numFmtId="4" fontId="8" fillId="2" borderId="0" xfId="0" applyNumberFormat="1" applyFont="1" applyFill="1" applyAlignment="1">
      <alignment horizontal="center" shrinkToFit="1"/>
    </xf>
    <xf numFmtId="4" fontId="3" fillId="2" borderId="0" xfId="0" applyNumberFormat="1" applyFont="1" applyFill="1" applyAlignment="1">
      <alignment horizontal="center" shrinkToFit="1"/>
    </xf>
    <xf numFmtId="4" fontId="4" fillId="2" borderId="0" xfId="0" applyNumberFormat="1" applyFont="1" applyFill="1" applyAlignment="1">
      <alignment horizontal="center" shrinkToFit="1"/>
    </xf>
    <xf numFmtId="0" fontId="4" fillId="0" borderId="3" xfId="0" applyFont="1" applyBorder="1" applyAlignment="1">
      <alignment horizontal="center" vertical="center" shrinkToFit="1"/>
    </xf>
    <xf numFmtId="4" fontId="3" fillId="0" borderId="1" xfId="0" applyNumberFormat="1" applyFont="1" applyFill="1" applyBorder="1" applyAlignment="1">
      <alignment vertical="center" shrinkToFit="1"/>
    </xf>
    <xf numFmtId="4" fontId="3" fillId="0" borderId="2" xfId="0" applyNumberFormat="1" applyFont="1" applyFill="1" applyBorder="1" applyAlignment="1">
      <alignment vertical="center" shrinkToFit="1"/>
    </xf>
    <xf numFmtId="4" fontId="4" fillId="0" borderId="3" xfId="0" applyNumberFormat="1" applyFont="1" applyFill="1" applyBorder="1" applyAlignment="1">
      <alignment vertical="center" shrinkToFit="1"/>
    </xf>
    <xf numFmtId="4" fontId="4" fillId="2" borderId="0" xfId="0" applyNumberFormat="1" applyFont="1" applyFill="1" applyBorder="1" applyAlignment="1">
      <alignment shrinkToFit="1"/>
    </xf>
    <xf numFmtId="4" fontId="13" fillId="0" borderId="4" xfId="0" applyNumberFormat="1" applyFont="1" applyFill="1" applyBorder="1" applyAlignment="1">
      <alignment vertical="center" shrinkToFit="1"/>
    </xf>
    <xf numFmtId="3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/>
    </xf>
    <xf numFmtId="0" fontId="4" fillId="4" borderId="0" xfId="0" applyFont="1" applyFill="1" applyAlignment="1">
      <alignment shrinkToFit="1"/>
    </xf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shrinkToFi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4" fontId="3" fillId="0" borderId="3" xfId="0" applyNumberFormat="1" applyFont="1" applyFill="1" applyBorder="1" applyAlignment="1">
      <alignment vertical="center" shrinkToFit="1"/>
    </xf>
    <xf numFmtId="0" fontId="3" fillId="2" borderId="4" xfId="0" applyFont="1" applyFill="1" applyBorder="1" applyAlignment="1">
      <alignment horizontal="center" vertical="center" shrinkToFit="1"/>
    </xf>
    <xf numFmtId="4" fontId="3" fillId="5" borderId="1" xfId="0" applyNumberFormat="1" applyFont="1" applyFill="1" applyBorder="1" applyAlignment="1">
      <alignment vertical="center" shrinkToFit="1"/>
    </xf>
    <xf numFmtId="0" fontId="10" fillId="5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4" fontId="8" fillId="0" borderId="0" xfId="0" applyNumberFormat="1" applyFont="1" applyAlignment="1">
      <alignment horizontal="center" shrinkToFit="1"/>
    </xf>
    <xf numFmtId="4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 applyProtection="1">
      <alignment vertical="center" shrinkToFit="1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 applyBorder="1"/>
    <xf numFmtId="4" fontId="3" fillId="0" borderId="1" xfId="0" applyNumberFormat="1" applyFont="1" applyFill="1" applyBorder="1" applyAlignment="1" applyProtection="1">
      <alignment vertical="center" shrinkToFit="1"/>
      <protection locked="0"/>
    </xf>
    <xf numFmtId="0" fontId="9" fillId="0" borderId="3" xfId="0" applyFont="1" applyBorder="1" applyAlignment="1">
      <alignment horizontal="center" vertical="center" shrinkToFit="1"/>
    </xf>
    <xf numFmtId="4" fontId="4" fillId="0" borderId="3" xfId="0" applyNumberFormat="1" applyFont="1" applyFill="1" applyBorder="1" applyAlignment="1" applyProtection="1">
      <alignment vertical="center" shrinkToFit="1"/>
      <protection locked="0"/>
    </xf>
    <xf numFmtId="4" fontId="3" fillId="0" borderId="2" xfId="0" applyNumberFormat="1" applyFont="1" applyFill="1" applyBorder="1" applyAlignment="1" applyProtection="1">
      <alignment vertical="center" shrinkToFit="1"/>
      <protection locked="0"/>
    </xf>
    <xf numFmtId="0" fontId="10" fillId="0" borderId="3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 applyProtection="1">
      <alignment vertical="center" shrinkToFit="1"/>
      <protection locked="0"/>
    </xf>
    <xf numFmtId="4" fontId="3" fillId="5" borderId="1" xfId="0" applyNumberFormat="1" applyFont="1" applyFill="1" applyBorder="1" applyAlignment="1" applyProtection="1">
      <alignment vertical="center" shrinkToFit="1"/>
      <protection locked="0"/>
    </xf>
    <xf numFmtId="4" fontId="4" fillId="0" borderId="0" xfId="0" applyNumberFormat="1" applyFont="1" applyFill="1" applyBorder="1" applyAlignment="1">
      <alignment shrinkToFit="1"/>
    </xf>
    <xf numFmtId="0" fontId="0" fillId="0" borderId="0" xfId="0" applyFill="1"/>
    <xf numFmtId="0" fontId="5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3" fontId="14" fillId="4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14" fillId="2" borderId="0" xfId="0" applyNumberFormat="1" applyFont="1" applyFill="1" applyAlignment="1">
      <alignment horizontal="right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3" fontId="18" fillId="2" borderId="0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>
      <alignment horizontal="right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3" fontId="16" fillId="4" borderId="8" xfId="0" applyNumberFormat="1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3" fontId="16" fillId="0" borderId="7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8894328"/>
        <c:axId val="538895896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893936"/>
        <c:axId val="538889232"/>
      </c:lineChart>
      <c:catAx>
        <c:axId val="538894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8895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8895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8894328"/>
        <c:crosses val="autoZero"/>
        <c:crossBetween val="between"/>
      </c:valAx>
      <c:catAx>
        <c:axId val="538893936"/>
        <c:scaling>
          <c:orientation val="minMax"/>
        </c:scaling>
        <c:delete val="1"/>
        <c:axPos val="b"/>
        <c:majorTickMark val="out"/>
        <c:minorTickMark val="none"/>
        <c:tickLblPos val="nextTo"/>
        <c:crossAx val="538889232"/>
        <c:crosses val="autoZero"/>
        <c:auto val="0"/>
        <c:lblAlgn val="ctr"/>
        <c:lblOffset val="100"/>
        <c:noMultiLvlLbl val="0"/>
      </c:catAx>
      <c:valAx>
        <c:axId val="538889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8893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27336"/>
        <c:axId val="568030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027728"/>
        <c:axId val="568032432"/>
      </c:lineChart>
      <c:catAx>
        <c:axId val="568027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30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30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27336"/>
        <c:crosses val="autoZero"/>
        <c:crossBetween val="between"/>
      </c:valAx>
      <c:catAx>
        <c:axId val="568027728"/>
        <c:scaling>
          <c:orientation val="minMax"/>
        </c:scaling>
        <c:delete val="1"/>
        <c:axPos val="b"/>
        <c:majorTickMark val="out"/>
        <c:minorTickMark val="none"/>
        <c:tickLblPos val="nextTo"/>
        <c:crossAx val="568032432"/>
        <c:crosses val="autoZero"/>
        <c:auto val="0"/>
        <c:lblAlgn val="ctr"/>
        <c:lblOffset val="100"/>
        <c:noMultiLvlLbl val="0"/>
      </c:catAx>
      <c:valAx>
        <c:axId val="568032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68027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26552"/>
        <c:axId val="568028120"/>
      </c:barChart>
      <c:catAx>
        <c:axId val="568026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28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28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26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30080"/>
        <c:axId val="568026944"/>
      </c:barChart>
      <c:catAx>
        <c:axId val="56803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26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26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30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28904"/>
        <c:axId val="56803204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036744"/>
        <c:axId val="568033216"/>
      </c:lineChart>
      <c:catAx>
        <c:axId val="568028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32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32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28904"/>
        <c:crosses val="autoZero"/>
        <c:crossBetween val="between"/>
      </c:valAx>
      <c:catAx>
        <c:axId val="568036744"/>
        <c:scaling>
          <c:orientation val="minMax"/>
        </c:scaling>
        <c:delete val="1"/>
        <c:axPos val="b"/>
        <c:majorTickMark val="out"/>
        <c:minorTickMark val="none"/>
        <c:tickLblPos val="nextTo"/>
        <c:crossAx val="568033216"/>
        <c:crosses val="autoZero"/>
        <c:auto val="0"/>
        <c:lblAlgn val="ctr"/>
        <c:lblOffset val="100"/>
        <c:noMultiLvlLbl val="0"/>
      </c:catAx>
      <c:valAx>
        <c:axId val="568033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68036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44584"/>
        <c:axId val="568050464"/>
      </c:barChart>
      <c:catAx>
        <c:axId val="568044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50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50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44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39488"/>
        <c:axId val="568043016"/>
      </c:barChart>
      <c:catAx>
        <c:axId val="568039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43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43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39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39096"/>
        <c:axId val="5680422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042624"/>
        <c:axId val="568049288"/>
      </c:lineChart>
      <c:catAx>
        <c:axId val="568039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42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42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39096"/>
        <c:crosses val="autoZero"/>
        <c:crossBetween val="between"/>
      </c:valAx>
      <c:catAx>
        <c:axId val="568042624"/>
        <c:scaling>
          <c:orientation val="minMax"/>
        </c:scaling>
        <c:delete val="1"/>
        <c:axPos val="b"/>
        <c:majorTickMark val="out"/>
        <c:minorTickMark val="none"/>
        <c:tickLblPos val="nextTo"/>
        <c:crossAx val="568049288"/>
        <c:crosses val="autoZero"/>
        <c:auto val="0"/>
        <c:lblAlgn val="ctr"/>
        <c:lblOffset val="100"/>
        <c:noMultiLvlLbl val="0"/>
      </c:catAx>
      <c:valAx>
        <c:axId val="568049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68042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44192"/>
        <c:axId val="568041840"/>
      </c:barChart>
      <c:catAx>
        <c:axId val="568044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41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41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44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50072"/>
        <c:axId val="568040272"/>
      </c:barChart>
      <c:catAx>
        <c:axId val="568050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40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40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50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40664"/>
        <c:axId val="56804850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044976"/>
        <c:axId val="568038704"/>
      </c:lineChart>
      <c:catAx>
        <c:axId val="568040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48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48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40664"/>
        <c:crosses val="autoZero"/>
        <c:crossBetween val="between"/>
      </c:valAx>
      <c:catAx>
        <c:axId val="568044976"/>
        <c:scaling>
          <c:orientation val="minMax"/>
        </c:scaling>
        <c:delete val="1"/>
        <c:axPos val="b"/>
        <c:majorTickMark val="out"/>
        <c:minorTickMark val="none"/>
        <c:tickLblPos val="nextTo"/>
        <c:crossAx val="568038704"/>
        <c:crosses val="autoZero"/>
        <c:auto val="0"/>
        <c:lblAlgn val="ctr"/>
        <c:lblOffset val="100"/>
        <c:noMultiLvlLbl val="0"/>
      </c:catAx>
      <c:valAx>
        <c:axId val="568038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68044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8896680"/>
        <c:axId val="538899032"/>
      </c:barChart>
      <c:catAx>
        <c:axId val="538896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8899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8899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8896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43800"/>
        <c:axId val="568041448"/>
      </c:barChart>
      <c:catAx>
        <c:axId val="568043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41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41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43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48112"/>
        <c:axId val="568045760"/>
      </c:barChart>
      <c:catAx>
        <c:axId val="568048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45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45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48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46544"/>
        <c:axId val="5680461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046936"/>
        <c:axId val="568047328"/>
      </c:lineChart>
      <c:catAx>
        <c:axId val="568046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46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46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46544"/>
        <c:crosses val="autoZero"/>
        <c:crossBetween val="between"/>
      </c:valAx>
      <c:catAx>
        <c:axId val="568046936"/>
        <c:scaling>
          <c:orientation val="minMax"/>
        </c:scaling>
        <c:delete val="1"/>
        <c:axPos val="b"/>
        <c:majorTickMark val="out"/>
        <c:minorTickMark val="none"/>
        <c:tickLblPos val="nextTo"/>
        <c:crossAx val="568047328"/>
        <c:crosses val="autoZero"/>
        <c:auto val="0"/>
        <c:lblAlgn val="ctr"/>
        <c:lblOffset val="100"/>
        <c:noMultiLvlLbl val="0"/>
      </c:catAx>
      <c:valAx>
        <c:axId val="568047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68046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52032"/>
        <c:axId val="568057128"/>
      </c:barChart>
      <c:catAx>
        <c:axId val="568052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57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57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52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59480"/>
        <c:axId val="568054776"/>
      </c:barChart>
      <c:catAx>
        <c:axId val="568059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54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54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59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59088"/>
        <c:axId val="56805242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058304"/>
        <c:axId val="568052816"/>
      </c:lineChart>
      <c:catAx>
        <c:axId val="568059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52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52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59088"/>
        <c:crosses val="autoZero"/>
        <c:crossBetween val="between"/>
      </c:valAx>
      <c:catAx>
        <c:axId val="568058304"/>
        <c:scaling>
          <c:orientation val="minMax"/>
        </c:scaling>
        <c:delete val="1"/>
        <c:axPos val="b"/>
        <c:majorTickMark val="out"/>
        <c:minorTickMark val="none"/>
        <c:tickLblPos val="nextTo"/>
        <c:crossAx val="568052816"/>
        <c:crosses val="autoZero"/>
        <c:auto val="0"/>
        <c:lblAlgn val="ctr"/>
        <c:lblOffset val="100"/>
        <c:noMultiLvlLbl val="0"/>
      </c:catAx>
      <c:valAx>
        <c:axId val="5680528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68058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55168"/>
        <c:axId val="568058696"/>
      </c:barChart>
      <c:catAx>
        <c:axId val="568055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58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58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55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53208"/>
        <c:axId val="568060264"/>
      </c:barChart>
      <c:catAx>
        <c:axId val="568053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60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60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53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53600"/>
        <c:axId val="568055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060656"/>
        <c:axId val="568053992"/>
      </c:lineChart>
      <c:catAx>
        <c:axId val="568053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55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55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53600"/>
        <c:crosses val="autoZero"/>
        <c:crossBetween val="between"/>
      </c:valAx>
      <c:catAx>
        <c:axId val="568060656"/>
        <c:scaling>
          <c:orientation val="minMax"/>
        </c:scaling>
        <c:delete val="1"/>
        <c:axPos val="b"/>
        <c:majorTickMark val="out"/>
        <c:minorTickMark val="none"/>
        <c:tickLblPos val="nextTo"/>
        <c:crossAx val="568053992"/>
        <c:crosses val="autoZero"/>
        <c:auto val="0"/>
        <c:lblAlgn val="ctr"/>
        <c:lblOffset val="100"/>
        <c:noMultiLvlLbl val="0"/>
      </c:catAx>
      <c:valAx>
        <c:axId val="568053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68060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61832"/>
        <c:axId val="568061048"/>
      </c:barChart>
      <c:catAx>
        <c:axId val="568061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61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61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61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8899424"/>
        <c:axId val="538901384"/>
      </c:barChart>
      <c:catAx>
        <c:axId val="538899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8901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8901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8899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54384"/>
        <c:axId val="568055952"/>
      </c:barChart>
      <c:catAx>
        <c:axId val="568054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55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55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54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62616"/>
        <c:axId val="568063008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051248"/>
        <c:axId val="568064968"/>
      </c:lineChart>
      <c:catAx>
        <c:axId val="568062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63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63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62616"/>
        <c:crosses val="autoZero"/>
        <c:crossBetween val="between"/>
      </c:valAx>
      <c:catAx>
        <c:axId val="568051248"/>
        <c:scaling>
          <c:orientation val="minMax"/>
        </c:scaling>
        <c:delete val="1"/>
        <c:axPos val="b"/>
        <c:majorTickMark val="out"/>
        <c:minorTickMark val="none"/>
        <c:tickLblPos val="nextTo"/>
        <c:crossAx val="568064968"/>
        <c:crosses val="autoZero"/>
        <c:auto val="0"/>
        <c:lblAlgn val="ctr"/>
        <c:lblOffset val="100"/>
        <c:noMultiLvlLbl val="0"/>
      </c:catAx>
      <c:valAx>
        <c:axId val="568064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68051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75552"/>
        <c:axId val="568069280"/>
      </c:barChart>
      <c:catAx>
        <c:axId val="56807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69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69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75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66144"/>
        <c:axId val="568068496"/>
      </c:barChart>
      <c:catAx>
        <c:axId val="568066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68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68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66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73200"/>
        <c:axId val="568073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074376"/>
        <c:axId val="568063792"/>
      </c:lineChart>
      <c:catAx>
        <c:axId val="568073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73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73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73200"/>
        <c:crosses val="autoZero"/>
        <c:crossBetween val="between"/>
      </c:valAx>
      <c:catAx>
        <c:axId val="568074376"/>
        <c:scaling>
          <c:orientation val="minMax"/>
        </c:scaling>
        <c:delete val="1"/>
        <c:axPos val="b"/>
        <c:majorTickMark val="out"/>
        <c:minorTickMark val="none"/>
        <c:tickLblPos val="nextTo"/>
        <c:crossAx val="568063792"/>
        <c:crosses val="autoZero"/>
        <c:auto val="0"/>
        <c:lblAlgn val="ctr"/>
        <c:lblOffset val="100"/>
        <c:noMultiLvlLbl val="0"/>
      </c:catAx>
      <c:valAx>
        <c:axId val="568063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68074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72808"/>
        <c:axId val="568068104"/>
      </c:barChart>
      <c:catAx>
        <c:axId val="568072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6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68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72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72024"/>
        <c:axId val="568066536"/>
      </c:barChart>
      <c:catAx>
        <c:axId val="568072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66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66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72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8901776"/>
        <c:axId val="5389006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902168"/>
        <c:axId val="538899816"/>
      </c:lineChart>
      <c:catAx>
        <c:axId val="53890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8900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8900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8901776"/>
        <c:crosses val="autoZero"/>
        <c:crossBetween val="between"/>
      </c:valAx>
      <c:catAx>
        <c:axId val="538902168"/>
        <c:scaling>
          <c:orientation val="minMax"/>
        </c:scaling>
        <c:delete val="1"/>
        <c:axPos val="b"/>
        <c:majorTickMark val="out"/>
        <c:minorTickMark val="none"/>
        <c:tickLblPos val="nextTo"/>
        <c:crossAx val="538899816"/>
        <c:crosses val="autoZero"/>
        <c:auto val="0"/>
        <c:lblAlgn val="ctr"/>
        <c:lblOffset val="100"/>
        <c:noMultiLvlLbl val="0"/>
      </c:catAx>
      <c:valAx>
        <c:axId val="5388998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8902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78327200"/>
        <c:axId val="568031648"/>
      </c:barChart>
      <c:catAx>
        <c:axId val="478327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31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31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78327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35176"/>
        <c:axId val="568033608"/>
      </c:barChart>
      <c:catAx>
        <c:axId val="568035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33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33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35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29296"/>
        <c:axId val="56803713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034000"/>
        <c:axId val="568030472"/>
      </c:lineChart>
      <c:catAx>
        <c:axId val="56802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37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37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29296"/>
        <c:crosses val="autoZero"/>
        <c:crossBetween val="between"/>
      </c:valAx>
      <c:catAx>
        <c:axId val="568034000"/>
        <c:scaling>
          <c:orientation val="minMax"/>
        </c:scaling>
        <c:delete val="1"/>
        <c:axPos val="b"/>
        <c:majorTickMark val="out"/>
        <c:minorTickMark val="none"/>
        <c:tickLblPos val="nextTo"/>
        <c:crossAx val="568030472"/>
        <c:crosses val="autoZero"/>
        <c:auto val="0"/>
        <c:lblAlgn val="ctr"/>
        <c:lblOffset val="100"/>
        <c:noMultiLvlLbl val="0"/>
      </c:catAx>
      <c:valAx>
        <c:axId val="568030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68034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32824"/>
        <c:axId val="568034392"/>
      </c:barChart>
      <c:catAx>
        <c:axId val="568032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34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34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32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029688"/>
        <c:axId val="568028512"/>
      </c:barChart>
      <c:catAx>
        <c:axId val="568029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28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028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68029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02" name="Wykres 3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03" name="Wykres 3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04" name="Wykres 3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05" name="Wykres 3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06" name="Wykres 3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07" name="Wykres 3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08" name="Wykres 3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09" name="Wykres 3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10" name="Wykres 3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11" name="Wykres 3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12" name="Wykres 3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13" name="Wykres 3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14" name="Wykres 3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15" name="Wykres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16" name="Wykres 3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17" name="Wykres 3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18" name="Wykres 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19" name="Wykres 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20" name="Wykres 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171450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21" name="Wykres 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22" name="Wykres 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23" name="Wykres 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24" name="Wykres 3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25" name="Wykres 3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26" name="Wykres 3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171450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27" name="Wykres 3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152400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28" name="Wykres 3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29" name="Wykres 3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171450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30" name="Wykres 3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152400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31" name="Wykres 3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32" name="Wykres 3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33" name="Wykres 3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34" name="Wykres 3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57150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35" name="Wykres 3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171450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36" name="Wykres 3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152400</xdr:colOff>
      <xdr:row>55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52865937" name="Wykres 3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zoomScale="90" zoomScaleNormal="90" workbookViewId="0">
      <pane xSplit="4" ySplit="5" topLeftCell="E28" activePane="bottomRight" state="frozen"/>
      <selection pane="topRight" activeCell="E1" sqref="E1"/>
      <selection pane="bottomLeft" activeCell="A7" sqref="A7"/>
      <selection pane="bottomRight" activeCell="N32" sqref="N32"/>
    </sheetView>
  </sheetViews>
  <sheetFormatPr defaultRowHeight="12.75" x14ac:dyDescent="0.2"/>
  <cols>
    <col min="1" max="1" width="4.85546875" style="19" customWidth="1"/>
    <col min="2" max="2" width="7.140625" style="16" customWidth="1"/>
    <col min="3" max="3" width="6.42578125" style="54" customWidth="1"/>
    <col min="4" max="4" width="34" style="15" customWidth="1"/>
    <col min="5" max="5" width="26" style="9" customWidth="1"/>
    <col min="6" max="6" width="16.28515625" style="39" customWidth="1"/>
    <col min="7" max="7" width="17.7109375" style="39" customWidth="1"/>
    <col min="8" max="8" width="16.28515625" style="39" customWidth="1"/>
  </cols>
  <sheetData>
    <row r="1" spans="1:10" s="1" customFormat="1" ht="15" customHeight="1" x14ac:dyDescent="0.2">
      <c r="A1" s="19"/>
      <c r="B1" s="16"/>
      <c r="C1" s="16"/>
      <c r="D1" s="11"/>
      <c r="E1" s="43"/>
      <c r="F1" s="35"/>
      <c r="G1" s="35"/>
      <c r="H1" s="87" t="s">
        <v>36</v>
      </c>
      <c r="I1"/>
      <c r="J1"/>
    </row>
    <row r="2" spans="1:10" s="1" customFormat="1" ht="14.25" customHeight="1" x14ac:dyDescent="0.2">
      <c r="A2" s="19"/>
      <c r="B2" s="16"/>
      <c r="C2" s="16"/>
      <c r="D2" s="11"/>
      <c r="E2" s="43"/>
      <c r="F2" s="36"/>
      <c r="G2" s="36"/>
      <c r="H2" s="88" t="s">
        <v>4</v>
      </c>
      <c r="I2"/>
      <c r="J2"/>
    </row>
    <row r="3" spans="1:10" s="1" customFormat="1" ht="15" customHeight="1" x14ac:dyDescent="0.2">
      <c r="A3" s="19"/>
      <c r="B3" s="16"/>
      <c r="C3" s="16"/>
      <c r="D3" s="11"/>
      <c r="E3" s="43"/>
      <c r="F3" s="36"/>
      <c r="G3" s="36"/>
      <c r="H3" s="88" t="s">
        <v>27</v>
      </c>
      <c r="I3"/>
      <c r="J3"/>
    </row>
    <row r="4" spans="1:10" s="1" customFormat="1" ht="18" customHeight="1" x14ac:dyDescent="0.2">
      <c r="A4" s="92" t="s">
        <v>9</v>
      </c>
      <c r="B4" s="92"/>
      <c r="C4" s="92"/>
      <c r="D4" s="92"/>
      <c r="E4" s="92"/>
      <c r="F4" s="37"/>
      <c r="G4" s="81"/>
      <c r="H4" s="37"/>
      <c r="I4"/>
      <c r="J4"/>
    </row>
    <row r="5" spans="1:10" s="2" customFormat="1" ht="70.5" customHeight="1" x14ac:dyDescent="0.25">
      <c r="A5" s="20" t="s">
        <v>0</v>
      </c>
      <c r="B5" s="20" t="s">
        <v>3</v>
      </c>
      <c r="C5" s="50" t="s">
        <v>1</v>
      </c>
      <c r="D5" s="3" t="s">
        <v>2</v>
      </c>
      <c r="E5" s="3" t="s">
        <v>6</v>
      </c>
      <c r="F5" s="42" t="s">
        <v>10</v>
      </c>
      <c r="G5" s="41" t="s">
        <v>37</v>
      </c>
      <c r="H5" s="41" t="s">
        <v>11</v>
      </c>
      <c r="I5"/>
      <c r="J5"/>
    </row>
    <row r="6" spans="1:10" s="2" customFormat="1" ht="18" customHeight="1" x14ac:dyDescent="0.25">
      <c r="A6" s="96" t="s">
        <v>25</v>
      </c>
      <c r="B6" s="96"/>
      <c r="C6" s="96"/>
      <c r="D6" s="96"/>
      <c r="E6" s="96"/>
      <c r="F6" s="42"/>
      <c r="G6" s="41"/>
      <c r="H6" s="41"/>
      <c r="I6"/>
      <c r="J6"/>
    </row>
    <row r="7" spans="1:10" s="61" customFormat="1" ht="18" customHeight="1" x14ac:dyDescent="0.25">
      <c r="A7" s="18">
        <v>852</v>
      </c>
      <c r="B7" s="17"/>
      <c r="C7" s="17"/>
      <c r="D7" s="6" t="s">
        <v>18</v>
      </c>
      <c r="E7" s="7"/>
      <c r="F7" s="62">
        <v>2125.34</v>
      </c>
      <c r="G7" s="62">
        <f>G8+G11</f>
        <v>944.6</v>
      </c>
      <c r="H7" s="62">
        <f t="shared" ref="H7:H13" si="0">SUM(F7:G7)</f>
        <v>3069.94</v>
      </c>
      <c r="I7" s="60"/>
      <c r="J7" s="60"/>
    </row>
    <row r="8" spans="1:10" s="61" customFormat="1" ht="84" customHeight="1" x14ac:dyDescent="0.25">
      <c r="A8" s="21"/>
      <c r="B8" s="22">
        <v>85213</v>
      </c>
      <c r="C8" s="55"/>
      <c r="D8" s="4" t="s">
        <v>29</v>
      </c>
      <c r="E8" s="69"/>
      <c r="F8" s="65">
        <f>F9</f>
        <v>173.29</v>
      </c>
      <c r="G8" s="65">
        <f>G9</f>
        <v>174.15</v>
      </c>
      <c r="H8" s="65">
        <f t="shared" ref="H8:H10" si="1">SUM(F8:G8)</f>
        <v>347.44</v>
      </c>
      <c r="I8" s="60"/>
      <c r="J8" s="60"/>
    </row>
    <row r="9" spans="1:10" s="61" customFormat="1" ht="28.5" customHeight="1" x14ac:dyDescent="0.25">
      <c r="A9" s="21"/>
      <c r="B9" s="21"/>
      <c r="C9" s="29" t="s">
        <v>16</v>
      </c>
      <c r="D9" s="5" t="s">
        <v>17</v>
      </c>
      <c r="E9" s="57"/>
      <c r="F9" s="64">
        <f>F10</f>
        <v>173.29</v>
      </c>
      <c r="G9" s="64">
        <f t="shared" ref="G9" si="2">G10</f>
        <v>174.15</v>
      </c>
      <c r="H9" s="64">
        <f t="shared" si="1"/>
        <v>347.44</v>
      </c>
      <c r="I9" s="60"/>
      <c r="J9" s="60"/>
    </row>
    <row r="10" spans="1:10" s="61" customFormat="1" ht="16.5" customHeight="1" x14ac:dyDescent="0.25">
      <c r="A10" s="67"/>
      <c r="B10" s="67"/>
      <c r="C10" s="68"/>
      <c r="D10" s="66" t="s">
        <v>8</v>
      </c>
      <c r="E10" s="71" t="s">
        <v>5</v>
      </c>
      <c r="F10" s="58">
        <v>173.29</v>
      </c>
      <c r="G10" s="58">
        <v>174.15</v>
      </c>
      <c r="H10" s="58">
        <f t="shared" si="1"/>
        <v>347.44</v>
      </c>
      <c r="I10" s="60"/>
      <c r="J10" s="60"/>
    </row>
    <row r="11" spans="1:10" s="61" customFormat="1" ht="16.5" customHeight="1" x14ac:dyDescent="0.25">
      <c r="A11" s="21"/>
      <c r="B11" s="22">
        <v>85216</v>
      </c>
      <c r="C11" s="55"/>
      <c r="D11" s="4" t="s">
        <v>19</v>
      </c>
      <c r="E11" s="69"/>
      <c r="F11" s="65">
        <f>F12</f>
        <v>1932.05</v>
      </c>
      <c r="G11" s="65">
        <f>G12</f>
        <v>770.45</v>
      </c>
      <c r="H11" s="65">
        <f t="shared" si="0"/>
        <v>2702.5</v>
      </c>
      <c r="I11" s="60"/>
      <c r="J11" s="60"/>
    </row>
    <row r="12" spans="1:10" s="61" customFormat="1" ht="28.5" customHeight="1" x14ac:dyDescent="0.25">
      <c r="A12" s="21"/>
      <c r="B12" s="21"/>
      <c r="C12" s="29" t="s">
        <v>16</v>
      </c>
      <c r="D12" s="5" t="s">
        <v>17</v>
      </c>
      <c r="E12" s="57"/>
      <c r="F12" s="64">
        <f>F13</f>
        <v>1932.05</v>
      </c>
      <c r="G12" s="64">
        <f t="shared" ref="G12" si="3">G13</f>
        <v>770.45</v>
      </c>
      <c r="H12" s="64">
        <f t="shared" si="0"/>
        <v>2702.5</v>
      </c>
      <c r="I12" s="60"/>
      <c r="J12" s="60"/>
    </row>
    <row r="13" spans="1:10" s="61" customFormat="1" ht="16.5" customHeight="1" x14ac:dyDescent="0.25">
      <c r="A13" s="67"/>
      <c r="B13" s="67"/>
      <c r="C13" s="68"/>
      <c r="D13" s="66" t="s">
        <v>8</v>
      </c>
      <c r="E13" s="71" t="s">
        <v>5</v>
      </c>
      <c r="F13" s="58">
        <v>1932.05</v>
      </c>
      <c r="G13" s="58">
        <v>770.45</v>
      </c>
      <c r="H13" s="58">
        <f t="shared" si="0"/>
        <v>2702.5</v>
      </c>
      <c r="I13" s="60"/>
      <c r="J13" s="60"/>
    </row>
    <row r="14" spans="1:10" s="61" customFormat="1" ht="18" customHeight="1" x14ac:dyDescent="0.25">
      <c r="A14" s="18">
        <v>855</v>
      </c>
      <c r="B14" s="17"/>
      <c r="C14" s="17"/>
      <c r="D14" s="6" t="s">
        <v>15</v>
      </c>
      <c r="E14" s="7"/>
      <c r="F14" s="62">
        <v>147486.06</v>
      </c>
      <c r="G14" s="30">
        <f>G15+G20</f>
        <v>6809.98</v>
      </c>
      <c r="H14" s="62">
        <f t="shared" ref="H14:H20" si="4">SUM(F14:G14)</f>
        <v>154296.04</v>
      </c>
      <c r="I14" s="60"/>
      <c r="J14" s="60"/>
    </row>
    <row r="15" spans="1:10" s="61" customFormat="1" ht="16.5" customHeight="1" x14ac:dyDescent="0.25">
      <c r="A15" s="21"/>
      <c r="B15" s="21">
        <v>85501</v>
      </c>
      <c r="C15" s="56"/>
      <c r="D15" s="4" t="s">
        <v>20</v>
      </c>
      <c r="E15" s="59"/>
      <c r="F15" s="44">
        <f>F16+F18</f>
        <v>17910.47</v>
      </c>
      <c r="G15" s="44">
        <f>G16+G18</f>
        <v>826.63000000000011</v>
      </c>
      <c r="H15" s="72">
        <f t="shared" si="4"/>
        <v>18737.100000000002</v>
      </c>
      <c r="I15" s="60"/>
      <c r="J15" s="60"/>
    </row>
    <row r="16" spans="1:10" s="61" customFormat="1" ht="16.5" customHeight="1" x14ac:dyDescent="0.25">
      <c r="A16" s="21"/>
      <c r="B16" s="21"/>
      <c r="C16" s="29" t="s">
        <v>21</v>
      </c>
      <c r="D16" s="5" t="s">
        <v>22</v>
      </c>
      <c r="E16" s="57"/>
      <c r="F16" s="64">
        <f>F17</f>
        <v>2200.84</v>
      </c>
      <c r="G16" s="64">
        <f t="shared" ref="G16" si="5">G17</f>
        <v>133.05000000000001</v>
      </c>
      <c r="H16" s="64">
        <f t="shared" si="4"/>
        <v>2333.8900000000003</v>
      </c>
      <c r="I16" s="60"/>
      <c r="J16" s="60"/>
    </row>
    <row r="17" spans="1:10" s="61" customFormat="1" ht="16.5" customHeight="1" x14ac:dyDescent="0.25">
      <c r="A17" s="21"/>
      <c r="B17" s="21"/>
      <c r="C17" s="63"/>
      <c r="D17" s="66" t="s">
        <v>8</v>
      </c>
      <c r="E17" s="57" t="s">
        <v>5</v>
      </c>
      <c r="F17" s="58">
        <v>2200.84</v>
      </c>
      <c r="G17" s="58">
        <v>133.05000000000001</v>
      </c>
      <c r="H17" s="58">
        <f t="shared" si="4"/>
        <v>2333.8900000000003</v>
      </c>
      <c r="I17" s="60"/>
      <c r="J17" s="60"/>
    </row>
    <row r="18" spans="1:10" s="61" customFormat="1" ht="27.75" customHeight="1" x14ac:dyDescent="0.25">
      <c r="A18" s="21"/>
      <c r="B18" s="21"/>
      <c r="C18" s="29" t="s">
        <v>16</v>
      </c>
      <c r="D18" s="5" t="s">
        <v>17</v>
      </c>
      <c r="E18" s="57"/>
      <c r="F18" s="64">
        <f>F19</f>
        <v>15709.63</v>
      </c>
      <c r="G18" s="64">
        <f>G19</f>
        <v>693.58</v>
      </c>
      <c r="H18" s="64">
        <f t="shared" si="4"/>
        <v>16403.21</v>
      </c>
      <c r="I18" s="60"/>
      <c r="J18" s="60"/>
    </row>
    <row r="19" spans="1:10" s="61" customFormat="1" ht="16.5" customHeight="1" x14ac:dyDescent="0.25">
      <c r="A19" s="21"/>
      <c r="B19" s="21"/>
      <c r="C19" s="63"/>
      <c r="D19" s="66" t="s">
        <v>8</v>
      </c>
      <c r="E19" s="57" t="s">
        <v>5</v>
      </c>
      <c r="F19" s="58">
        <v>15709.63</v>
      </c>
      <c r="G19" s="58">
        <v>693.58</v>
      </c>
      <c r="H19" s="58">
        <f t="shared" si="4"/>
        <v>16403.21</v>
      </c>
      <c r="I19" s="60"/>
      <c r="J19" s="60"/>
    </row>
    <row r="20" spans="1:10" s="61" customFormat="1" ht="75" customHeight="1" x14ac:dyDescent="0.25">
      <c r="A20" s="21"/>
      <c r="B20" s="22">
        <v>85502</v>
      </c>
      <c r="C20" s="55"/>
      <c r="D20" s="4" t="s">
        <v>23</v>
      </c>
      <c r="E20" s="59"/>
      <c r="F20" s="65">
        <v>128910.72</v>
      </c>
      <c r="G20" s="31">
        <f>G21+G23</f>
        <v>5983.3499999999995</v>
      </c>
      <c r="H20" s="65">
        <f t="shared" si="4"/>
        <v>134894.07</v>
      </c>
      <c r="I20" s="60"/>
      <c r="J20" s="60"/>
    </row>
    <row r="21" spans="1:10" s="61" customFormat="1" ht="16.5" customHeight="1" x14ac:dyDescent="0.25">
      <c r="A21" s="21"/>
      <c r="B21" s="21"/>
      <c r="C21" s="29" t="s">
        <v>21</v>
      </c>
      <c r="D21" s="5" t="s">
        <v>22</v>
      </c>
      <c r="E21" s="57"/>
      <c r="F21" s="64">
        <f>F22</f>
        <v>2640.22</v>
      </c>
      <c r="G21" s="64">
        <f t="shared" ref="G21" si="6">G22</f>
        <v>661.99</v>
      </c>
      <c r="H21" s="64">
        <f t="shared" ref="H21:H24" si="7">SUM(F21:G21)</f>
        <v>3302.21</v>
      </c>
      <c r="I21" s="60"/>
      <c r="J21" s="60"/>
    </row>
    <row r="22" spans="1:10" s="61" customFormat="1" ht="16.5" customHeight="1" x14ac:dyDescent="0.25">
      <c r="A22" s="21"/>
      <c r="B22" s="21"/>
      <c r="C22" s="63"/>
      <c r="D22" s="66" t="s">
        <v>8</v>
      </c>
      <c r="E22" s="57" t="s">
        <v>5</v>
      </c>
      <c r="F22" s="58">
        <v>2640.22</v>
      </c>
      <c r="G22" s="58">
        <v>661.99</v>
      </c>
      <c r="H22" s="58">
        <f t="shared" si="7"/>
        <v>3302.21</v>
      </c>
      <c r="I22" s="60"/>
      <c r="J22" s="60"/>
    </row>
    <row r="23" spans="1:10" s="61" customFormat="1" ht="28.5" customHeight="1" x14ac:dyDescent="0.25">
      <c r="A23" s="21"/>
      <c r="B23" s="21"/>
      <c r="C23" s="29" t="s">
        <v>16</v>
      </c>
      <c r="D23" s="5" t="s">
        <v>17</v>
      </c>
      <c r="E23" s="57"/>
      <c r="F23" s="64">
        <f>F24</f>
        <v>26270.5</v>
      </c>
      <c r="G23" s="64">
        <f>G24</f>
        <v>5321.36</v>
      </c>
      <c r="H23" s="64">
        <f t="shared" si="7"/>
        <v>31591.86</v>
      </c>
      <c r="I23" s="60"/>
      <c r="J23" s="60"/>
    </row>
    <row r="24" spans="1:10" s="61" customFormat="1" ht="16.5" customHeight="1" x14ac:dyDescent="0.25">
      <c r="A24" s="21"/>
      <c r="B24" s="21"/>
      <c r="C24" s="63"/>
      <c r="D24" s="66" t="s">
        <v>8</v>
      </c>
      <c r="E24" s="57" t="s">
        <v>5</v>
      </c>
      <c r="F24" s="58">
        <v>26270.5</v>
      </c>
      <c r="G24" s="58">
        <v>5321.36</v>
      </c>
      <c r="H24" s="58">
        <f t="shared" si="7"/>
        <v>31591.86</v>
      </c>
      <c r="I24" s="60"/>
      <c r="J24" s="60"/>
    </row>
    <row r="25" spans="1:10" s="61" customFormat="1" ht="16.5" customHeight="1" x14ac:dyDescent="0.25">
      <c r="A25" s="89" t="s">
        <v>13</v>
      </c>
      <c r="B25" s="94"/>
      <c r="C25" s="94"/>
      <c r="D25" s="95"/>
      <c r="E25" s="47"/>
      <c r="F25" s="73">
        <v>114399546.83</v>
      </c>
      <c r="G25" s="46">
        <f>G7+G14</f>
        <v>7754.58</v>
      </c>
      <c r="H25" s="73">
        <f t="shared" ref="H25" si="8">SUM(F25:G25)</f>
        <v>114407301.41</v>
      </c>
      <c r="I25" s="60"/>
      <c r="J25" s="60"/>
    </row>
    <row r="26" spans="1:10" s="61" customFormat="1" ht="12.75" customHeight="1" x14ac:dyDescent="0.25">
      <c r="A26" s="76"/>
      <c r="B26" s="76"/>
      <c r="C26" s="76"/>
      <c r="D26" s="77"/>
      <c r="E26" s="77"/>
      <c r="F26" s="78"/>
      <c r="G26" s="78"/>
      <c r="H26" s="79"/>
      <c r="I26" s="60"/>
      <c r="J26" s="60"/>
    </row>
    <row r="27" spans="1:10" s="1" customFormat="1" ht="18" customHeight="1" x14ac:dyDescent="0.2">
      <c r="A27" s="93" t="s">
        <v>26</v>
      </c>
      <c r="B27" s="93"/>
      <c r="C27" s="93"/>
      <c r="D27" s="93"/>
      <c r="E27" s="93"/>
      <c r="F27" s="38"/>
      <c r="G27" s="38"/>
      <c r="H27" s="38"/>
      <c r="I27"/>
      <c r="J27"/>
    </row>
    <row r="28" spans="1:10" s="1" customFormat="1" ht="57.75" customHeight="1" x14ac:dyDescent="0.2">
      <c r="A28" s="18">
        <v>751</v>
      </c>
      <c r="B28" s="17"/>
      <c r="C28" s="17"/>
      <c r="D28" s="6" t="s">
        <v>32</v>
      </c>
      <c r="E28" s="7"/>
      <c r="F28" s="62">
        <v>90823</v>
      </c>
      <c r="G28" s="30">
        <f>G29</f>
        <v>68719</v>
      </c>
      <c r="H28" s="62">
        <f t="shared" ref="H28" si="9">SUM(F28:G28)</f>
        <v>159542</v>
      </c>
      <c r="I28"/>
      <c r="J28"/>
    </row>
    <row r="29" spans="1:10" s="1" customFormat="1" ht="28.5" customHeight="1" x14ac:dyDescent="0.2">
      <c r="A29" s="21"/>
      <c r="B29" s="21">
        <v>75107</v>
      </c>
      <c r="C29" s="56"/>
      <c r="D29" s="83" t="s">
        <v>34</v>
      </c>
      <c r="E29" s="69"/>
      <c r="F29" s="44">
        <f t="shared" ref="F29:F30" si="10">F30</f>
        <v>85300</v>
      </c>
      <c r="G29" s="44">
        <f>G30</f>
        <v>68719</v>
      </c>
      <c r="H29" s="31">
        <f t="shared" ref="H29:H31" si="11">SUM(F29:G29)</f>
        <v>154019</v>
      </c>
      <c r="I29"/>
      <c r="J29"/>
    </row>
    <row r="30" spans="1:10" s="1" customFormat="1" ht="67.5" x14ac:dyDescent="0.2">
      <c r="A30" s="21"/>
      <c r="B30" s="21"/>
      <c r="C30" s="29">
        <v>2010</v>
      </c>
      <c r="D30" s="5" t="s">
        <v>35</v>
      </c>
      <c r="E30" s="57"/>
      <c r="F30" s="32">
        <f t="shared" si="10"/>
        <v>85300</v>
      </c>
      <c r="G30" s="32">
        <f>G31</f>
        <v>68719</v>
      </c>
      <c r="H30" s="32">
        <f t="shared" si="11"/>
        <v>154019</v>
      </c>
      <c r="I30"/>
      <c r="J30"/>
    </row>
    <row r="31" spans="1:10" s="1" customFormat="1" ht="15" customHeight="1" x14ac:dyDescent="0.2">
      <c r="A31" s="21"/>
      <c r="B31" s="45"/>
      <c r="C31" s="48"/>
      <c r="D31" s="49" t="s">
        <v>8</v>
      </c>
      <c r="E31" s="71" t="s">
        <v>33</v>
      </c>
      <c r="F31" s="34">
        <v>85300</v>
      </c>
      <c r="G31" s="58">
        <v>68719</v>
      </c>
      <c r="H31" s="34">
        <f t="shared" si="11"/>
        <v>154019</v>
      </c>
      <c r="I31"/>
      <c r="J31"/>
    </row>
    <row r="32" spans="1:10" s="61" customFormat="1" ht="18" customHeight="1" x14ac:dyDescent="0.25">
      <c r="A32" s="18">
        <v>855</v>
      </c>
      <c r="B32" s="17"/>
      <c r="C32" s="17"/>
      <c r="D32" s="6" t="s">
        <v>15</v>
      </c>
      <c r="E32" s="7"/>
      <c r="F32" s="62">
        <v>39147450</v>
      </c>
      <c r="G32" s="30">
        <f>G33+G36</f>
        <v>4589</v>
      </c>
      <c r="H32" s="62">
        <f t="shared" ref="H32" si="12">SUM(F32:G32)</f>
        <v>39152039</v>
      </c>
      <c r="I32" s="60"/>
      <c r="J32" s="60"/>
    </row>
    <row r="33" spans="1:10" s="1" customFormat="1" ht="18.75" customHeight="1" x14ac:dyDescent="0.2">
      <c r="A33" s="21"/>
      <c r="B33" s="21">
        <v>85503</v>
      </c>
      <c r="C33" s="56"/>
      <c r="D33" s="82" t="s">
        <v>28</v>
      </c>
      <c r="E33" s="59"/>
      <c r="F33" s="44">
        <f t="shared" ref="F33:F34" si="13">F34</f>
        <v>450</v>
      </c>
      <c r="G33" s="44">
        <f>G34</f>
        <v>290</v>
      </c>
      <c r="H33" s="31">
        <f t="shared" ref="H33:H36" si="14">SUM(F33:G33)</f>
        <v>740</v>
      </c>
      <c r="I33"/>
      <c r="J33"/>
    </row>
    <row r="34" spans="1:10" s="1" customFormat="1" ht="78.75" x14ac:dyDescent="0.2">
      <c r="A34" s="21"/>
      <c r="B34" s="21"/>
      <c r="C34" s="29">
        <v>2010</v>
      </c>
      <c r="D34" s="5" t="s">
        <v>14</v>
      </c>
      <c r="E34" s="57"/>
      <c r="F34" s="32">
        <f t="shared" si="13"/>
        <v>450</v>
      </c>
      <c r="G34" s="32">
        <f>G35</f>
        <v>290</v>
      </c>
      <c r="H34" s="32">
        <f t="shared" si="14"/>
        <v>740</v>
      </c>
      <c r="I34"/>
      <c r="J34"/>
    </row>
    <row r="35" spans="1:10" s="1" customFormat="1" ht="27" customHeight="1" x14ac:dyDescent="0.2">
      <c r="A35" s="21"/>
      <c r="B35" s="45"/>
      <c r="C35" s="48"/>
      <c r="D35" s="49" t="s">
        <v>8</v>
      </c>
      <c r="E35" s="57" t="s">
        <v>41</v>
      </c>
      <c r="F35" s="34">
        <v>450</v>
      </c>
      <c r="G35" s="58">
        <v>290</v>
      </c>
      <c r="H35" s="34">
        <f t="shared" si="14"/>
        <v>740</v>
      </c>
      <c r="I35"/>
      <c r="J35"/>
    </row>
    <row r="36" spans="1:10" s="61" customFormat="1" ht="135.75" customHeight="1" x14ac:dyDescent="0.25">
      <c r="A36" s="21"/>
      <c r="B36" s="22">
        <v>85513</v>
      </c>
      <c r="C36" s="55"/>
      <c r="D36" s="4" t="s">
        <v>24</v>
      </c>
      <c r="E36" s="59"/>
      <c r="F36" s="65">
        <f>F37</f>
        <v>55000</v>
      </c>
      <c r="G36" s="65">
        <f>G37</f>
        <v>4299</v>
      </c>
      <c r="H36" s="65">
        <f t="shared" si="14"/>
        <v>59299</v>
      </c>
      <c r="I36" s="60"/>
      <c r="J36" s="60"/>
    </row>
    <row r="37" spans="1:10" s="1" customFormat="1" ht="81.75" customHeight="1" x14ac:dyDescent="0.2">
      <c r="A37" s="21"/>
      <c r="B37" s="21"/>
      <c r="C37" s="29">
        <v>2010</v>
      </c>
      <c r="D37" s="5" t="s">
        <v>14</v>
      </c>
      <c r="E37" s="57"/>
      <c r="F37" s="32">
        <f t="shared" ref="F37" si="15">F38</f>
        <v>55000</v>
      </c>
      <c r="G37" s="32">
        <f>G38</f>
        <v>4299</v>
      </c>
      <c r="H37" s="32">
        <f t="shared" ref="H37:H38" si="16">SUM(F37:G37)</f>
        <v>59299</v>
      </c>
      <c r="I37"/>
      <c r="J37"/>
    </row>
    <row r="38" spans="1:10" s="1" customFormat="1" ht="16.5" customHeight="1" x14ac:dyDescent="0.2">
      <c r="A38" s="45"/>
      <c r="B38" s="45"/>
      <c r="C38" s="48"/>
      <c r="D38" s="49" t="s">
        <v>8</v>
      </c>
      <c r="E38" s="57" t="s">
        <v>5</v>
      </c>
      <c r="F38" s="34">
        <v>55000</v>
      </c>
      <c r="G38" s="58">
        <v>4299</v>
      </c>
      <c r="H38" s="34">
        <f t="shared" si="16"/>
        <v>59299</v>
      </c>
      <c r="I38"/>
      <c r="J38"/>
    </row>
    <row r="39" spans="1:10" s="1" customFormat="1" ht="16.5" customHeight="1" x14ac:dyDescent="0.2">
      <c r="A39" s="89" t="s">
        <v>13</v>
      </c>
      <c r="B39" s="90"/>
      <c r="C39" s="90"/>
      <c r="D39" s="91"/>
      <c r="E39" s="47"/>
      <c r="F39" s="46">
        <v>39999029.560000002</v>
      </c>
      <c r="G39" s="46">
        <f>G28+G32</f>
        <v>73308</v>
      </c>
      <c r="H39" s="46">
        <f t="shared" ref="H39" si="17">SUM(F39:G39)</f>
        <v>40072337.560000002</v>
      </c>
      <c r="I39"/>
      <c r="J39"/>
    </row>
    <row r="40" spans="1:10" s="1" customFormat="1" ht="9.75" customHeight="1" x14ac:dyDescent="0.2">
      <c r="A40" s="19"/>
      <c r="B40" s="16"/>
      <c r="C40" s="16"/>
      <c r="D40" s="11"/>
      <c r="E40" s="8"/>
      <c r="F40" s="33"/>
      <c r="G40" s="33"/>
      <c r="H40" s="33"/>
      <c r="I40"/>
      <c r="J40"/>
    </row>
    <row r="41" spans="1:10" s="1" customFormat="1" ht="7.5" customHeight="1" x14ac:dyDescent="0.2">
      <c r="A41" s="19"/>
      <c r="B41" s="16"/>
      <c r="C41" s="16"/>
      <c r="D41" s="11"/>
      <c r="E41" s="8"/>
      <c r="F41" s="33"/>
      <c r="G41" s="33"/>
      <c r="H41" s="33"/>
      <c r="I41"/>
      <c r="J41"/>
    </row>
    <row r="42" spans="1:10" s="75" customFormat="1" ht="18" customHeight="1" x14ac:dyDescent="0.2">
      <c r="A42" s="93" t="s">
        <v>40</v>
      </c>
      <c r="B42" s="93"/>
      <c r="C42" s="93"/>
      <c r="D42" s="93"/>
      <c r="E42" s="93"/>
      <c r="F42" s="93"/>
      <c r="G42" s="74"/>
      <c r="H42" s="74"/>
    </row>
    <row r="43" spans="1:10" s="61" customFormat="1" ht="18" customHeight="1" x14ac:dyDescent="0.25">
      <c r="A43" s="18">
        <v>852</v>
      </c>
      <c r="B43" s="17"/>
      <c r="C43" s="17"/>
      <c r="D43" s="6" t="s">
        <v>30</v>
      </c>
      <c r="E43" s="80"/>
      <c r="F43" s="62">
        <v>1463000</v>
      </c>
      <c r="G43" s="62">
        <f>G44+G47+G50</f>
        <v>169900</v>
      </c>
      <c r="H43" s="62">
        <f t="shared" ref="H43:H52" si="18">SUM(F43:G43)</f>
        <v>1632900</v>
      </c>
      <c r="I43" s="60"/>
      <c r="J43" s="60"/>
    </row>
    <row r="44" spans="1:10" s="61" customFormat="1" ht="53.25" customHeight="1" x14ac:dyDescent="0.25">
      <c r="A44" s="21"/>
      <c r="B44" s="22">
        <v>85214</v>
      </c>
      <c r="C44" s="55"/>
      <c r="D44" s="4" t="s">
        <v>38</v>
      </c>
      <c r="E44" s="59"/>
      <c r="F44" s="72">
        <f>F45</f>
        <v>51000</v>
      </c>
      <c r="G44" s="65">
        <f>G45</f>
        <v>4500</v>
      </c>
      <c r="H44" s="72">
        <f t="shared" si="18"/>
        <v>55500</v>
      </c>
      <c r="I44" s="60"/>
      <c r="J44" s="60"/>
    </row>
    <row r="45" spans="1:10" s="61" customFormat="1" ht="56.25" x14ac:dyDescent="0.25">
      <c r="A45" s="21"/>
      <c r="B45" s="84"/>
      <c r="C45" s="29">
        <v>2030</v>
      </c>
      <c r="D45" s="5" t="s">
        <v>31</v>
      </c>
      <c r="E45" s="57"/>
      <c r="F45" s="64">
        <f>F46</f>
        <v>51000</v>
      </c>
      <c r="G45" s="64">
        <f>SUM(G46:G46)</f>
        <v>4500</v>
      </c>
      <c r="H45" s="64">
        <f t="shared" si="18"/>
        <v>55500</v>
      </c>
      <c r="I45" s="60"/>
      <c r="J45" s="60"/>
    </row>
    <row r="46" spans="1:10" s="61" customFormat="1" ht="16.5" customHeight="1" x14ac:dyDescent="0.25">
      <c r="A46" s="67"/>
      <c r="B46" s="67"/>
      <c r="C46" s="68"/>
      <c r="D46" s="66" t="s">
        <v>8</v>
      </c>
      <c r="E46" s="57" t="s">
        <v>5</v>
      </c>
      <c r="F46" s="58">
        <v>51000</v>
      </c>
      <c r="G46" s="58">
        <v>4500</v>
      </c>
      <c r="H46" s="58">
        <f t="shared" si="18"/>
        <v>55500</v>
      </c>
      <c r="I46" s="60"/>
      <c r="J46" s="60"/>
    </row>
    <row r="47" spans="1:10" s="61" customFormat="1" ht="16.5" customHeight="1" x14ac:dyDescent="0.25">
      <c r="A47" s="85"/>
      <c r="B47" s="22">
        <v>85216</v>
      </c>
      <c r="C47" s="55"/>
      <c r="D47" s="4" t="s">
        <v>19</v>
      </c>
      <c r="E47" s="59"/>
      <c r="F47" s="65">
        <f>F48</f>
        <v>900000</v>
      </c>
      <c r="G47" s="65">
        <f>G48</f>
        <v>149000</v>
      </c>
      <c r="H47" s="65">
        <f t="shared" ref="H47:H49" si="19">SUM(F47:G47)</f>
        <v>1049000</v>
      </c>
      <c r="I47" s="60"/>
      <c r="J47" s="60"/>
    </row>
    <row r="48" spans="1:10" s="61" customFormat="1" ht="56.25" x14ac:dyDescent="0.25">
      <c r="A48" s="85"/>
      <c r="B48" s="84"/>
      <c r="C48" s="29">
        <v>2030</v>
      </c>
      <c r="D48" s="5" t="s">
        <v>31</v>
      </c>
      <c r="E48" s="57"/>
      <c r="F48" s="64">
        <f>F49</f>
        <v>900000</v>
      </c>
      <c r="G48" s="64">
        <f>SUM(G49:G49)</f>
        <v>149000</v>
      </c>
      <c r="H48" s="64">
        <f t="shared" si="19"/>
        <v>1049000</v>
      </c>
      <c r="I48" s="60"/>
      <c r="J48" s="60"/>
    </row>
    <row r="49" spans="1:10" s="61" customFormat="1" ht="16.5" customHeight="1" x14ac:dyDescent="0.25">
      <c r="A49" s="67"/>
      <c r="B49" s="86"/>
      <c r="C49" s="70"/>
      <c r="D49" s="66" t="s">
        <v>8</v>
      </c>
      <c r="E49" s="71" t="s">
        <v>5</v>
      </c>
      <c r="F49" s="58">
        <v>900000</v>
      </c>
      <c r="G49" s="58">
        <v>149000</v>
      </c>
      <c r="H49" s="58">
        <f t="shared" si="19"/>
        <v>1049000</v>
      </c>
      <c r="I49" s="60"/>
      <c r="J49" s="60"/>
    </row>
    <row r="50" spans="1:10" s="61" customFormat="1" ht="16.5" customHeight="1" x14ac:dyDescent="0.25">
      <c r="A50" s="21"/>
      <c r="B50" s="22">
        <v>85230</v>
      </c>
      <c r="C50" s="55"/>
      <c r="D50" s="4" t="s">
        <v>39</v>
      </c>
      <c r="E50" s="59"/>
      <c r="F50" s="65">
        <f>F51</f>
        <v>66900</v>
      </c>
      <c r="G50" s="65">
        <f>G51</f>
        <v>16400</v>
      </c>
      <c r="H50" s="65">
        <f t="shared" si="18"/>
        <v>83300</v>
      </c>
      <c r="I50" s="60"/>
      <c r="J50" s="60"/>
    </row>
    <row r="51" spans="1:10" s="61" customFormat="1" ht="56.25" x14ac:dyDescent="0.25">
      <c r="A51" s="85"/>
      <c r="B51" s="84"/>
      <c r="C51" s="29">
        <v>2030</v>
      </c>
      <c r="D51" s="5" t="s">
        <v>31</v>
      </c>
      <c r="E51" s="57"/>
      <c r="F51" s="64">
        <f>F52</f>
        <v>66900</v>
      </c>
      <c r="G51" s="64">
        <f>SUM(G52:G52)</f>
        <v>16400</v>
      </c>
      <c r="H51" s="64">
        <f t="shared" si="18"/>
        <v>83300</v>
      </c>
      <c r="I51" s="60"/>
      <c r="J51" s="60"/>
    </row>
    <row r="52" spans="1:10" s="61" customFormat="1" ht="16.5" customHeight="1" x14ac:dyDescent="0.25">
      <c r="A52" s="67"/>
      <c r="B52" s="86"/>
      <c r="C52" s="70"/>
      <c r="D52" s="66" t="s">
        <v>8</v>
      </c>
      <c r="E52" s="71" t="s">
        <v>5</v>
      </c>
      <c r="F52" s="58">
        <v>66900</v>
      </c>
      <c r="G52" s="58">
        <v>16400</v>
      </c>
      <c r="H52" s="58">
        <f t="shared" si="18"/>
        <v>83300</v>
      </c>
      <c r="I52" s="60"/>
      <c r="J52" s="60"/>
    </row>
    <row r="53" spans="1:10" s="61" customFormat="1" ht="17.25" customHeight="1" x14ac:dyDescent="0.25">
      <c r="A53" s="89" t="s">
        <v>13</v>
      </c>
      <c r="B53" s="90"/>
      <c r="C53" s="90"/>
      <c r="D53" s="91"/>
      <c r="E53" s="47"/>
      <c r="F53" s="73">
        <v>3380229.4</v>
      </c>
      <c r="G53" s="73">
        <f>G43</f>
        <v>169900</v>
      </c>
      <c r="H53" s="73">
        <f t="shared" ref="H53" si="20">SUM(F53:G53)</f>
        <v>3550129.4</v>
      </c>
      <c r="I53" s="60"/>
      <c r="J53" s="60"/>
    </row>
    <row r="54" spans="1:10" s="1" customFormat="1" ht="9.75" customHeight="1" x14ac:dyDescent="0.2">
      <c r="A54" s="19"/>
      <c r="B54" s="16"/>
      <c r="C54" s="16"/>
      <c r="D54" s="11"/>
      <c r="E54" s="8"/>
      <c r="F54" s="33"/>
      <c r="G54" s="33"/>
      <c r="H54" s="33"/>
      <c r="I54"/>
      <c r="J54"/>
    </row>
    <row r="55" spans="1:10" s="1" customFormat="1" ht="6.75" customHeight="1" x14ac:dyDescent="0.2">
      <c r="A55" s="19"/>
      <c r="B55" s="16"/>
      <c r="C55" s="16"/>
      <c r="D55" s="11"/>
      <c r="E55" s="8"/>
      <c r="F55" s="33"/>
      <c r="G55" s="33"/>
      <c r="H55" s="33"/>
      <c r="I55"/>
      <c r="J55"/>
    </row>
    <row r="56" spans="1:10" ht="16.5" customHeight="1" x14ac:dyDescent="0.2">
      <c r="A56" s="89" t="s">
        <v>12</v>
      </c>
      <c r="B56" s="90"/>
      <c r="C56" s="90"/>
      <c r="D56" s="91"/>
      <c r="E56" s="47"/>
      <c r="F56" s="46">
        <v>202244336.19</v>
      </c>
      <c r="G56" s="46">
        <f>G25+G39+G53</f>
        <v>250962.58000000002</v>
      </c>
      <c r="H56" s="46">
        <f>SUM(F56:G56)</f>
        <v>202495298.77000001</v>
      </c>
    </row>
    <row r="57" spans="1:10" x14ac:dyDescent="0.2">
      <c r="A57" s="23"/>
      <c r="B57" s="24"/>
      <c r="C57" s="51"/>
      <c r="D57" s="12"/>
    </row>
    <row r="58" spans="1:10" ht="25.5" customHeight="1" x14ac:dyDescent="0.2">
      <c r="A58" s="25"/>
      <c r="B58" s="26"/>
      <c r="C58" s="52"/>
      <c r="D58" s="13"/>
      <c r="E58" s="10"/>
      <c r="F58" s="40"/>
      <c r="G58" s="40"/>
      <c r="H58" s="40"/>
    </row>
    <row r="59" spans="1:10" x14ac:dyDescent="0.2">
      <c r="A59" s="27"/>
      <c r="B59" s="28"/>
      <c r="C59" s="53"/>
      <c r="D59" s="14"/>
      <c r="E59" s="10"/>
      <c r="F59" s="40"/>
      <c r="G59" s="40"/>
      <c r="H59" s="40"/>
    </row>
    <row r="60" spans="1:10" x14ac:dyDescent="0.2">
      <c r="A60" s="27"/>
      <c r="B60" s="28"/>
      <c r="C60" s="53"/>
      <c r="D60" s="14"/>
      <c r="E60" s="10"/>
      <c r="F60" s="40"/>
      <c r="G60" s="40"/>
      <c r="H60" s="40"/>
    </row>
    <row r="61" spans="1:10" x14ac:dyDescent="0.2">
      <c r="A61" s="27"/>
      <c r="B61" s="28"/>
      <c r="C61" s="53"/>
      <c r="D61" s="14"/>
      <c r="E61" s="10"/>
      <c r="F61" s="40"/>
      <c r="G61" s="40"/>
      <c r="H61" s="40"/>
    </row>
    <row r="62" spans="1:10" x14ac:dyDescent="0.2">
      <c r="A62" s="27"/>
      <c r="B62" s="28"/>
      <c r="C62" s="53"/>
      <c r="D62" s="14"/>
      <c r="E62" s="10"/>
      <c r="F62" s="40"/>
      <c r="G62" s="40"/>
      <c r="H62" s="40"/>
    </row>
    <row r="63" spans="1:10" x14ac:dyDescent="0.2">
      <c r="A63" s="27"/>
      <c r="B63" s="28"/>
      <c r="C63" s="53"/>
      <c r="D63" s="14"/>
      <c r="E63" s="10"/>
      <c r="F63" s="40"/>
      <c r="G63" s="40"/>
      <c r="H63" s="40"/>
    </row>
    <row r="64" spans="1:10" x14ac:dyDescent="0.2">
      <c r="A64" s="27"/>
      <c r="B64" s="28"/>
      <c r="C64" s="53"/>
      <c r="D64" s="14"/>
      <c r="E64" s="10"/>
      <c r="F64" s="40"/>
      <c r="G64" s="40"/>
      <c r="H64" s="40"/>
    </row>
    <row r="72" spans="4:4" x14ac:dyDescent="0.2">
      <c r="D72" s="15" t="s">
        <v>7</v>
      </c>
    </row>
  </sheetData>
  <mergeCells count="8">
    <mergeCell ref="A56:D56"/>
    <mergeCell ref="A4:E4"/>
    <mergeCell ref="A27:E27"/>
    <mergeCell ref="A39:D39"/>
    <mergeCell ref="A25:D25"/>
    <mergeCell ref="A42:F42"/>
    <mergeCell ref="A53:D53"/>
    <mergeCell ref="A6:E6"/>
  </mergeCells>
  <phoneticPr fontId="1" type="noConversion"/>
  <printOptions horizontalCentered="1" gridLines="1"/>
  <pageMargins left="0.46" right="0.23622047244094491" top="0.92" bottom="0.82" header="0.56000000000000005" footer="0.62992125984251968"/>
  <pageSetup paperSize="9" scale="75" orientation="portrait" r:id="rId1"/>
  <headerFooter alignWithMargins="0">
    <oddHeader xml:space="preserve">&amp;C&amp;"Bookman Old Style,Pogrubiona kursywa"&amp;12ZMIANY W PLANIE FINANSOWYM
DOCHODÓW BUDŻETOWYCH URZĘDU MIEJSKIEGO NA ROK 2020&amp;"Arial CE,Pogrubiona kursywa"&amp;14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2020-07-07T12:20:53Z</cp:lastPrinted>
  <dcterms:created xsi:type="dcterms:W3CDTF">2000-11-02T14:08:21Z</dcterms:created>
  <dcterms:modified xsi:type="dcterms:W3CDTF">2020-07-07T12:20:58Z</dcterms:modified>
</cp:coreProperties>
</file>