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ZBM_10_29I2021 zm budzetu 2021\"/>
    </mc:Choice>
  </mc:AlternateContent>
  <bookViews>
    <workbookView xWindow="-15" yWindow="-15" windowWidth="15120" windowHeight="6375"/>
  </bookViews>
  <sheets>
    <sheet name="DOCH" sheetId="1" r:id="rId1"/>
  </sheets>
  <definedNames>
    <definedName name="Drukowany">DOCH!A1:XEY1</definedName>
    <definedName name="_xlnm.Print_Area" localSheetId="0">DOCH!$A$1:$L$86</definedName>
    <definedName name="_xlnm.Print_Titles" localSheetId="0">DOCH!$5:$9</definedName>
  </definedNames>
  <calcPr calcId="152511"/>
</workbook>
</file>

<file path=xl/calcChain.xml><?xml version="1.0" encoding="utf-8"?>
<calcChain xmlns="http://schemas.openxmlformats.org/spreadsheetml/2006/main">
  <c r="G38" i="1" l="1"/>
  <c r="G12" i="1"/>
  <c r="H12" i="1" l="1"/>
  <c r="G21" i="1"/>
  <c r="F21" i="1"/>
  <c r="F20" i="1"/>
  <c r="F18" i="1"/>
  <c r="H17" i="1"/>
  <c r="G16" i="1"/>
  <c r="F16" i="1" s="1"/>
  <c r="G14" i="1"/>
  <c r="F14" i="1" s="1"/>
  <c r="F17" i="1" l="1"/>
  <c r="G17" i="1"/>
  <c r="H85" i="1"/>
  <c r="H32" i="1"/>
  <c r="G31" i="1"/>
  <c r="F31" i="1" s="1"/>
  <c r="G29" i="1"/>
  <c r="F29" i="1" s="1"/>
  <c r="H27" i="1"/>
  <c r="H28" i="1" s="1"/>
  <c r="F25" i="1"/>
  <c r="G32" i="1" l="1"/>
  <c r="G27" i="1"/>
  <c r="G28" i="1"/>
  <c r="F32" i="1"/>
  <c r="F27" i="1" l="1"/>
  <c r="F28" i="1" s="1"/>
  <c r="G51" i="1" l="1"/>
  <c r="G36" i="1"/>
  <c r="G78" i="1" l="1"/>
  <c r="F77" i="1"/>
  <c r="F75" i="1"/>
  <c r="G74" i="1"/>
  <c r="F73" i="1"/>
  <c r="F71" i="1"/>
  <c r="G69" i="1"/>
  <c r="F69" i="1" s="1"/>
  <c r="G53" i="1"/>
  <c r="G43" i="1"/>
  <c r="F42" i="1"/>
  <c r="F40" i="1"/>
  <c r="G49" i="1" l="1"/>
  <c r="G85" i="1" s="1"/>
  <c r="F78" i="1"/>
  <c r="F74" i="1"/>
  <c r="F38" i="1"/>
  <c r="F43" i="1"/>
  <c r="G62" i="1" l="1"/>
  <c r="F61" i="1"/>
  <c r="F59" i="1"/>
  <c r="G58" i="1"/>
  <c r="F57" i="1"/>
  <c r="F55" i="1"/>
  <c r="F67" i="1"/>
  <c r="F53" i="1"/>
  <c r="F51" i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H70" i="1" l="1"/>
  <c r="G39" i="1"/>
  <c r="H54" i="1"/>
  <c r="F36" i="1"/>
  <c r="H39" i="1"/>
  <c r="F58" i="1"/>
  <c r="G54" i="1"/>
  <c r="F54" i="1"/>
  <c r="F70" i="1"/>
  <c r="F62" i="1"/>
  <c r="F39" i="1" l="1"/>
  <c r="F12" i="1"/>
  <c r="F47" i="1"/>
  <c r="H50" i="1"/>
  <c r="H13" i="1"/>
  <c r="G70" i="1"/>
  <c r="K86" i="1" l="1"/>
  <c r="I86" i="1"/>
  <c r="H86" i="1"/>
  <c r="L86" i="1"/>
  <c r="F49" i="1"/>
  <c r="G50" i="1"/>
  <c r="F10" i="1"/>
  <c r="G13" i="1"/>
  <c r="F13" i="1" l="1"/>
  <c r="F50" i="1"/>
  <c r="J86" i="1"/>
  <c r="F85" i="1"/>
  <c r="G86" i="1"/>
  <c r="F83" i="1"/>
  <c r="F86" i="1" l="1"/>
</calcChain>
</file>

<file path=xl/sharedStrings.xml><?xml version="1.0" encoding="utf-8"?>
<sst xmlns="http://schemas.openxmlformats.org/spreadsheetml/2006/main" count="118" uniqueCount="45">
  <si>
    <t>§</t>
  </si>
  <si>
    <t>OGÓŁEM  DOCHODY</t>
  </si>
  <si>
    <t>POMOC SPOŁECZNA</t>
  </si>
  <si>
    <t>.0920</t>
  </si>
  <si>
    <t>Dział</t>
  </si>
  <si>
    <t>Rozdział</t>
  </si>
  <si>
    <t>Źródło dochodów</t>
  </si>
  <si>
    <t>ogółem</t>
  </si>
  <si>
    <t>w tym:</t>
  </si>
  <si>
    <t>bieżące</t>
  </si>
  <si>
    <t>majątkowe</t>
  </si>
  <si>
    <t>dotacje</t>
  </si>
  <si>
    <t>DOCHODY</t>
  </si>
  <si>
    <t>z tego:</t>
  </si>
  <si>
    <t>Zasiłki stałe</t>
  </si>
  <si>
    <t>Wyszczególnienie</t>
  </si>
  <si>
    <t>plan dotychczasowy</t>
  </si>
  <si>
    <t xml:space="preserve">zmniejszenie </t>
  </si>
  <si>
    <t xml:space="preserve">zwiększenie </t>
  </si>
  <si>
    <t>plan po zmianach</t>
  </si>
  <si>
    <t xml:space="preserve">Uzasadnienie zmian: </t>
  </si>
  <si>
    <t>środki europejskie i inne środki pochodzące ze źródeł zagranicznych, niepodlegające zwrotowi</t>
  </si>
  <si>
    <t>Wpływy z pozostałych odsetek</t>
  </si>
  <si>
    <t>Świadczenie wychowawcze</t>
  </si>
  <si>
    <t>RODZINA</t>
  </si>
  <si>
    <t>.0940</t>
  </si>
  <si>
    <t>Wpływy z rozliczeń/zwrotów z lat ubiegłych</t>
  </si>
  <si>
    <t>Świadczenia rodzinne, świadczenie z funduszu alimentacyjnego oraz składki na ubezpieczenia emerytalne i rentowe z ubezpieczenia społecznego</t>
  </si>
  <si>
    <t>Burmistrza Miasta Nowy Dwór Mazowiecki</t>
  </si>
  <si>
    <t>zwiększenie planu dochodów w związku z wpływem zwrotu dotacji oraz odsetek:</t>
  </si>
  <si>
    <t>zwiększenie planu dochodów w związku z wpływem zwrotu dotacji:</t>
  </si>
  <si>
    <t>z dnia 29 stycznia 2021 r.</t>
  </si>
  <si>
    <t>Planowane dochody na 2021 r.</t>
  </si>
  <si>
    <t>Dodatki mieszkaniowe</t>
  </si>
  <si>
    <t>Dotacje celowe otrzymane z budżetu państwa na realizację zadań bieżących z zakresu administracji rządowej  oraz innych zadań zleconych gminie (związkom gmin, związkom powiatowo-gminnym) ustawami</t>
  </si>
  <si>
    <t>zmiana planu dochodów w związku z uzyskaniem dotacji:</t>
  </si>
  <si>
    <t>Składki na ubezpieczenie zdrowotne opłacane za osoby pobierające niektóre świadczenia z pomocy społecznej oraz za osoby uczestniczące w zajęciach w centrum integracji społecznej</t>
  </si>
  <si>
    <t>w § 0940 zwiększenie o kwotę 522,45 zł -wpływ zwrotu składek zdrowotnych od nienależnie pobranych w roku ubiegłym zasiłków stałych. Środki do przekazania do budżetu Urzędu Wojewódzkiego</t>
  </si>
  <si>
    <t>w § 0940 zwiększenie o kwotę 429,33 zł wpływ zwrotu nienależnie pobranych w latach ubiegłych zasiłków stałych. Środki do przekazania do budżetu Urzędu Wojewódzkiego</t>
  </si>
  <si>
    <t>w § 0920 zwiększenie o kwotę 77,74 zł -wpływ odsetek od zwracanych nienależnie pobranych w roku ubiegłym świadczeń wychowawczych. Środki do przekazania do budżetu Urzędu Wojewódzkiego</t>
  </si>
  <si>
    <t>w § 0940 zwiększenie o kwotę 827,92 zł -wpływ zwrotu nienależnie pobranych w roku ubiegłym świadczeń wychowawczych.  Środki do przekazania do budżetu Urzędu Wojewódzkiego</t>
  </si>
  <si>
    <t>w § 0940 zwiększenie o kwotę 3.038,96 zł -wpływ zwrotu nienależnie pobranych świadczeń w latach ubiegłych (Fundusz Alimentacyjny). Środki do przekazania do budżetu Urzędu Wojewódzkiego</t>
  </si>
  <si>
    <t>w § 0920 zwiększenie o kwotę 477,57 zł -wpływ odsetek od zwracanych nienależnie pobranych w latach ubiegłych świadczeń. Środki do przekazania do budżetu Urzędu Wojewódzkiego</t>
  </si>
  <si>
    <t>Załącznik nr 1 do zarządzenia Nr 10/2021</t>
  </si>
  <si>
    <r>
      <t xml:space="preserve">zgodnie z decyzją Wojewody Mazowieckiego Nr 1 z dnia 19 stycznia 2021 r. (pismo Mazowieckiego Urzędu Wojewódzkiego Nr WF-I.3111.15.2021 z dnia 19 stycznia 2021 r.) </t>
    </r>
    <r>
      <rPr>
        <b/>
        <i/>
        <sz val="9"/>
        <rFont val="Verdana"/>
        <family val="2"/>
        <charset val="238"/>
      </rPr>
      <t>zwiększenie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(§ 2010) o kwotę 4.845,00 zł stanowiącą dotację celową na I kwartał 2021 r. przeznaczoną na sfinansowanie wypłat zryczałtowanych dodatków energetycznych dla odbiorców wrażliwych energii elektrycznej oraz na koszty obsługi tego zadania realizowanego przez gminy w wysokości 2 % łącznej kwoty dotacji wypłaconych w gminie, zgodnie z przepisami ustawy z dnia 10 kwietnia 1997 r. Prawo energetyczne.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</si>
</sst>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E"/>
      <charset val="238"/>
    </font>
    <font>
      <sz val="8"/>
      <name val="Arial CE"/>
      <charset val="238"/>
    </font>
    <font>
      <b/>
      <i/>
      <sz val="9"/>
      <name val="Arial CE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sz val="10"/>
      <color indexed="20"/>
      <name val="Arial CE"/>
      <charset val="238"/>
    </font>
    <font>
      <sz val="9"/>
      <name val="Arial CE"/>
      <family val="2"/>
      <charset val="238"/>
    </font>
    <font>
      <b/>
      <sz val="8.5"/>
      <name val="Verdana"/>
      <family val="2"/>
      <charset val="238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/>
    <xf numFmtId="0" fontId="5" fillId="0" borderId="0" xfId="0" applyFont="1" applyFill="1" applyAlignment="1">
      <alignment vertical="top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shrinkToFit="1"/>
    </xf>
    <xf numFmtId="0" fontId="10" fillId="3" borderId="3" xfId="0" applyFont="1" applyFill="1" applyBorder="1" applyAlignment="1">
      <alignment horizontal="left" vertical="center" shrinkToFit="1"/>
    </xf>
    <xf numFmtId="4" fontId="7" fillId="3" borderId="4" xfId="0" applyNumberFormat="1" applyFont="1" applyFill="1" applyBorder="1" applyAlignment="1">
      <alignment horizontal="right" vertical="center" shrinkToFi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shrinkToFit="1"/>
    </xf>
    <xf numFmtId="4" fontId="8" fillId="3" borderId="6" xfId="0" applyNumberFormat="1" applyFont="1" applyFill="1" applyBorder="1" applyAlignment="1">
      <alignment horizontal="right" vertical="center" shrinkToFit="1"/>
    </xf>
    <xf numFmtId="0" fontId="7" fillId="3" borderId="2" xfId="0" applyFont="1" applyFill="1" applyBorder="1" applyAlignment="1">
      <alignment horizontal="left" vertical="center" wrapText="1"/>
    </xf>
    <xf numFmtId="4" fontId="8" fillId="3" borderId="5" xfId="0" applyNumberFormat="1" applyFont="1" applyFill="1" applyBorder="1" applyAlignment="1">
      <alignment horizontal="right" vertical="center" shrinkToFit="1"/>
    </xf>
    <xf numFmtId="0" fontId="7" fillId="2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4" fontId="7" fillId="0" borderId="5" xfId="0" applyNumberFormat="1" applyFont="1" applyFill="1" applyBorder="1" applyAlignment="1">
      <alignment horizontal="right" vertical="center" shrinkToFit="1"/>
    </xf>
    <xf numFmtId="4" fontId="7" fillId="0" borderId="4" xfId="0" applyNumberFormat="1" applyFont="1" applyFill="1" applyBorder="1" applyAlignment="1">
      <alignment horizontal="right" vertical="center" shrinkToFit="1"/>
    </xf>
    <xf numFmtId="0" fontId="1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shrinkToFit="1"/>
    </xf>
    <xf numFmtId="0" fontId="7" fillId="2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14" fillId="0" borderId="0" xfId="0" applyFont="1"/>
    <xf numFmtId="0" fontId="8" fillId="2" borderId="0" xfId="0" applyFont="1" applyFill="1" applyBorder="1" applyAlignment="1">
      <alignment horizontal="right"/>
    </xf>
    <xf numFmtId="0" fontId="14" fillId="2" borderId="0" xfId="0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shrinkToFit="1"/>
    </xf>
    <xf numFmtId="0" fontId="9" fillId="0" borderId="0" xfId="0" applyFont="1"/>
    <xf numFmtId="4" fontId="8" fillId="3" borderId="5" xfId="0" applyNumberFormat="1" applyFont="1" applyFill="1" applyBorder="1" applyAlignment="1">
      <alignment vertical="center" shrinkToFit="1"/>
    </xf>
    <xf numFmtId="0" fontId="16" fillId="0" borderId="0" xfId="0" applyFont="1"/>
    <xf numFmtId="0" fontId="5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7" fillId="2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shrinkToFit="1"/>
    </xf>
    <xf numFmtId="0" fontId="17" fillId="0" borderId="0" xfId="0" applyFont="1" applyFill="1" applyBorder="1" applyAlignment="1">
      <alignment horizontal="justify" vertical="center"/>
    </xf>
    <xf numFmtId="3" fontId="17" fillId="0" borderId="0" xfId="0" applyNumberFormat="1" applyFont="1" applyFill="1" applyBorder="1" applyAlignment="1">
      <alignment horizontal="right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4" fontId="14" fillId="0" borderId="0" xfId="0" applyNumberFormat="1" applyFont="1"/>
    <xf numFmtId="3" fontId="14" fillId="2" borderId="0" xfId="0" applyNumberFormat="1" applyFont="1" applyFill="1" applyBorder="1" applyAlignment="1">
      <alignment horizontal="right"/>
    </xf>
    <xf numFmtId="3" fontId="14" fillId="2" borderId="0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right" vertical="center"/>
    </xf>
    <xf numFmtId="0" fontId="14" fillId="2" borderId="0" xfId="0" applyFont="1" applyFill="1" applyBorder="1" applyAlignment="1">
      <alignment horizontal="right"/>
    </xf>
    <xf numFmtId="0" fontId="14" fillId="2" borderId="0" xfId="0" applyFont="1" applyFill="1" applyBorder="1" applyAlignment="1">
      <alignment horizontal="right" vertical="center"/>
    </xf>
    <xf numFmtId="0" fontId="0" fillId="0" borderId="0" xfId="0" applyFont="1"/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shrinkToFit="1"/>
    </xf>
    <xf numFmtId="0" fontId="8" fillId="2" borderId="5" xfId="0" applyFont="1" applyFill="1" applyBorder="1" applyAlignment="1">
      <alignment horizontal="center" shrinkToFit="1"/>
    </xf>
    <xf numFmtId="0" fontId="8" fillId="2" borderId="4" xfId="0" applyFont="1" applyFill="1" applyBorder="1" applyAlignment="1">
      <alignment horizontal="center" shrinkToFit="1"/>
    </xf>
    <xf numFmtId="0" fontId="8" fillId="0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4" fillId="0" borderId="0" xfId="0" applyFont="1" applyBorder="1"/>
    <xf numFmtId="0" fontId="8" fillId="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vertical="top"/>
    </xf>
    <xf numFmtId="0" fontId="12" fillId="0" borderId="12" xfId="0" applyFont="1" applyFill="1" applyBorder="1" applyAlignment="1">
      <alignment horizontal="justify" vertical="center"/>
    </xf>
    <xf numFmtId="0" fontId="12" fillId="0" borderId="13" xfId="0" applyFont="1" applyFill="1" applyBorder="1" applyAlignment="1">
      <alignment horizontal="justify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justify" vertical="center" wrapText="1"/>
    </xf>
    <xf numFmtId="0" fontId="12" fillId="0" borderId="14" xfId="0" applyFont="1" applyFill="1" applyBorder="1" applyAlignment="1">
      <alignment horizontal="justify" vertical="center" wrapText="1"/>
    </xf>
    <xf numFmtId="0" fontId="7" fillId="4" borderId="6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justify" vertical="center" wrapText="1"/>
    </xf>
    <xf numFmtId="0" fontId="12" fillId="0" borderId="8" xfId="0" applyFont="1" applyFill="1" applyBorder="1" applyAlignment="1">
      <alignment horizontal="justify" vertical="center" wrapText="1"/>
    </xf>
    <xf numFmtId="0" fontId="12" fillId="0" borderId="15" xfId="0" applyFont="1" applyFill="1" applyBorder="1" applyAlignment="1">
      <alignment horizontal="justify" vertical="center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textRotation="45" shrinkToFit="1"/>
    </xf>
    <xf numFmtId="0" fontId="7" fillId="0" borderId="5" xfId="0" applyFont="1" applyFill="1" applyBorder="1" applyAlignment="1">
      <alignment horizontal="left" vertical="center" textRotation="45" shrinkToFit="1"/>
    </xf>
    <xf numFmtId="0" fontId="7" fillId="0" borderId="4" xfId="0" applyFont="1" applyFill="1" applyBorder="1" applyAlignment="1">
      <alignment horizontal="left" vertical="center" textRotation="45" shrinkToFit="1"/>
    </xf>
    <xf numFmtId="0" fontId="7" fillId="2" borderId="6" xfId="0" applyFont="1" applyFill="1" applyBorder="1" applyAlignment="1">
      <alignment horizontal="center" vertical="center" textRotation="45"/>
    </xf>
    <xf numFmtId="0" fontId="7" fillId="2" borderId="5" xfId="0" applyFont="1" applyFill="1" applyBorder="1" applyAlignment="1">
      <alignment horizontal="center" vertical="center" textRotation="45"/>
    </xf>
    <xf numFmtId="0" fontId="7" fillId="2" borderId="4" xfId="0" applyFont="1" applyFill="1" applyBorder="1" applyAlignment="1">
      <alignment horizontal="center" vertical="center" textRotation="45"/>
    </xf>
    <xf numFmtId="0" fontId="13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zoomScale="70" zoomScaleNormal="70" workbookViewId="0">
      <pane xSplit="7" ySplit="9" topLeftCell="H14" activePane="bottomRight" state="frozen"/>
      <selection pane="topRight" activeCell="G1" sqref="G1"/>
      <selection pane="bottomLeft" activeCell="A11" sqref="A11"/>
      <selection pane="bottomRight" activeCell="C36" sqref="C36"/>
    </sheetView>
  </sheetViews>
  <sheetFormatPr defaultRowHeight="12.75" x14ac:dyDescent="0.2"/>
  <cols>
    <col min="1" max="1" width="4.7109375" style="46" customWidth="1"/>
    <col min="2" max="2" width="7.5703125" style="47" customWidth="1"/>
    <col min="3" max="3" width="6.42578125" style="48" customWidth="1"/>
    <col min="4" max="4" width="39.140625" style="49" customWidth="1"/>
    <col min="5" max="5" width="17.85546875" style="50" customWidth="1"/>
    <col min="6" max="6" width="16.42578125" style="51" customWidth="1"/>
    <col min="7" max="7" width="16.28515625" style="51" customWidth="1"/>
    <col min="8" max="8" width="15.5703125" style="51" customWidth="1"/>
    <col min="9" max="9" width="15.28515625" style="51" customWidth="1"/>
    <col min="10" max="10" width="15" style="52" customWidth="1"/>
    <col min="11" max="11" width="13.7109375" style="51" customWidth="1"/>
    <col min="12" max="12" width="15.42578125" style="51" customWidth="1"/>
    <col min="13" max="13" width="5.85546875" customWidth="1"/>
    <col min="14" max="16" width="7.28515625" customWidth="1"/>
    <col min="17" max="18" width="7.5703125" customWidth="1"/>
  </cols>
  <sheetData>
    <row r="1" spans="1:14" s="39" customFormat="1" ht="17.100000000000001" customHeight="1" x14ac:dyDescent="0.2">
      <c r="A1" s="117"/>
      <c r="B1" s="117"/>
      <c r="C1" s="117"/>
      <c r="D1" s="41"/>
      <c r="E1" s="42"/>
      <c r="F1" s="59"/>
      <c r="G1" s="59"/>
      <c r="H1" s="56"/>
      <c r="I1" s="59"/>
      <c r="J1" s="60"/>
      <c r="K1" s="60"/>
      <c r="L1" s="56" t="s">
        <v>43</v>
      </c>
    </row>
    <row r="2" spans="1:14" s="39" customFormat="1" ht="17.100000000000001" customHeight="1" x14ac:dyDescent="0.2">
      <c r="A2" s="40"/>
      <c r="B2" s="40"/>
      <c r="C2" s="40"/>
      <c r="D2" s="41"/>
      <c r="E2" s="42"/>
      <c r="F2" s="59"/>
      <c r="G2" s="59"/>
      <c r="H2" s="57"/>
      <c r="I2" s="59"/>
      <c r="J2" s="60"/>
      <c r="K2" s="60"/>
      <c r="L2" s="57" t="s">
        <v>28</v>
      </c>
    </row>
    <row r="3" spans="1:14" s="39" customFormat="1" ht="17.100000000000001" customHeight="1" x14ac:dyDescent="0.2">
      <c r="A3" s="40"/>
      <c r="B3" s="40"/>
      <c r="C3" s="40"/>
      <c r="D3" s="41"/>
      <c r="E3" s="42"/>
      <c r="F3" s="59"/>
      <c r="G3" s="59"/>
      <c r="H3" s="58"/>
      <c r="I3" s="59"/>
      <c r="J3" s="60"/>
      <c r="K3" s="60"/>
      <c r="L3" s="58" t="s">
        <v>31</v>
      </c>
    </row>
    <row r="4" spans="1:14" s="39" customFormat="1" ht="19.5" customHeight="1" x14ac:dyDescent="0.2">
      <c r="A4" s="118" t="s">
        <v>12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4" s="43" customFormat="1" ht="15" customHeight="1" x14ac:dyDescent="0.15">
      <c r="A5" s="122" t="s">
        <v>4</v>
      </c>
      <c r="B5" s="122" t="s">
        <v>5</v>
      </c>
      <c r="C5" s="132" t="s">
        <v>0</v>
      </c>
      <c r="D5" s="125" t="s">
        <v>6</v>
      </c>
      <c r="E5" s="119" t="s">
        <v>15</v>
      </c>
      <c r="F5" s="128" t="s">
        <v>32</v>
      </c>
      <c r="G5" s="129"/>
      <c r="H5" s="129"/>
      <c r="I5" s="129"/>
      <c r="J5" s="129"/>
      <c r="K5" s="129"/>
      <c r="L5" s="130"/>
    </row>
    <row r="6" spans="1:14" s="43" customFormat="1" ht="15" customHeight="1" x14ac:dyDescent="0.15">
      <c r="A6" s="123"/>
      <c r="B6" s="123"/>
      <c r="C6" s="133"/>
      <c r="D6" s="126"/>
      <c r="E6" s="120"/>
      <c r="F6" s="132" t="s">
        <v>7</v>
      </c>
      <c r="G6" s="98" t="s">
        <v>13</v>
      </c>
      <c r="H6" s="98"/>
      <c r="I6" s="98"/>
      <c r="J6" s="98"/>
      <c r="K6" s="98"/>
      <c r="L6" s="99"/>
    </row>
    <row r="7" spans="1:14" s="43" customFormat="1" ht="15" customHeight="1" x14ac:dyDescent="0.2">
      <c r="A7" s="123"/>
      <c r="B7" s="123"/>
      <c r="C7" s="133"/>
      <c r="D7" s="126"/>
      <c r="E7" s="120"/>
      <c r="F7" s="133"/>
      <c r="G7" s="100" t="s">
        <v>9</v>
      </c>
      <c r="H7" s="98" t="s">
        <v>8</v>
      </c>
      <c r="I7" s="98"/>
      <c r="J7" s="100" t="s">
        <v>10</v>
      </c>
      <c r="K7" s="131" t="s">
        <v>8</v>
      </c>
      <c r="L7" s="99"/>
      <c r="M7"/>
    </row>
    <row r="8" spans="1:14" s="43" customFormat="1" ht="98.1" customHeight="1" x14ac:dyDescent="0.2">
      <c r="A8" s="124"/>
      <c r="B8" s="124"/>
      <c r="C8" s="134"/>
      <c r="D8" s="127"/>
      <c r="E8" s="121"/>
      <c r="F8" s="134"/>
      <c r="G8" s="101"/>
      <c r="H8" s="53" t="s">
        <v>11</v>
      </c>
      <c r="I8" s="54" t="s">
        <v>21</v>
      </c>
      <c r="J8" s="101"/>
      <c r="K8" s="53" t="s">
        <v>11</v>
      </c>
      <c r="L8" s="54" t="s">
        <v>21</v>
      </c>
      <c r="M8"/>
    </row>
    <row r="9" spans="1:14" s="3" customFormat="1" ht="15" customHeight="1" x14ac:dyDescent="0.2">
      <c r="A9" s="6">
        <v>1</v>
      </c>
      <c r="B9" s="6">
        <f t="shared" ref="B9:L9" si="0">A9+1</f>
        <v>2</v>
      </c>
      <c r="C9" s="5">
        <f t="shared" si="0"/>
        <v>3</v>
      </c>
      <c r="D9" s="10">
        <f t="shared" si="0"/>
        <v>4</v>
      </c>
      <c r="E9" s="9">
        <f t="shared" si="0"/>
        <v>5</v>
      </c>
      <c r="F9" s="6">
        <f t="shared" si="0"/>
        <v>6</v>
      </c>
      <c r="G9" s="6">
        <f t="shared" si="0"/>
        <v>7</v>
      </c>
      <c r="H9" s="5">
        <f t="shared" si="0"/>
        <v>8</v>
      </c>
      <c r="I9" s="5">
        <f t="shared" si="0"/>
        <v>9</v>
      </c>
      <c r="J9" s="5">
        <f t="shared" si="0"/>
        <v>10</v>
      </c>
      <c r="K9" s="5">
        <f t="shared" si="0"/>
        <v>11</v>
      </c>
      <c r="L9" s="5">
        <f t="shared" si="0"/>
        <v>12</v>
      </c>
      <c r="M9"/>
      <c r="N9" s="55"/>
    </row>
    <row r="10" spans="1:14" s="2" customFormat="1" ht="18" customHeight="1" x14ac:dyDescent="0.2">
      <c r="A10" s="14">
        <v>852</v>
      </c>
      <c r="B10" s="15"/>
      <c r="C10" s="15"/>
      <c r="D10" s="16" t="s">
        <v>2</v>
      </c>
      <c r="E10" s="17" t="s">
        <v>16</v>
      </c>
      <c r="F10" s="18">
        <f>G10+J10</f>
        <v>1660083</v>
      </c>
      <c r="G10" s="18">
        <v>1660083</v>
      </c>
      <c r="H10" s="18">
        <v>1619230</v>
      </c>
      <c r="I10" s="18"/>
      <c r="J10" s="18"/>
      <c r="K10" s="18"/>
      <c r="L10" s="18"/>
    </row>
    <row r="11" spans="1:14" s="1" customFormat="1" ht="18" customHeight="1" x14ac:dyDescent="0.2">
      <c r="A11" s="34"/>
      <c r="B11" s="35"/>
      <c r="C11" s="36"/>
      <c r="D11" s="19"/>
      <c r="E11" s="11" t="s">
        <v>17</v>
      </c>
      <c r="F11" s="20"/>
      <c r="G11" s="20"/>
      <c r="H11" s="20"/>
      <c r="I11" s="20"/>
      <c r="J11" s="20"/>
      <c r="K11" s="20"/>
      <c r="L11" s="20"/>
    </row>
    <row r="12" spans="1:14" s="1" customFormat="1" ht="18" customHeight="1" x14ac:dyDescent="0.2">
      <c r="A12" s="34"/>
      <c r="B12" s="35"/>
      <c r="C12" s="36"/>
      <c r="D12" s="19"/>
      <c r="E12" s="11" t="s">
        <v>18</v>
      </c>
      <c r="F12" s="20">
        <f>G12+J12</f>
        <v>5796.78</v>
      </c>
      <c r="G12" s="20">
        <f>G16+G27+G38</f>
        <v>5796.78</v>
      </c>
      <c r="H12" s="20">
        <f>H16+H27+H38</f>
        <v>4845</v>
      </c>
      <c r="I12" s="20"/>
      <c r="J12" s="20"/>
      <c r="K12" s="20"/>
      <c r="L12" s="20"/>
    </row>
    <row r="13" spans="1:14" s="4" customFormat="1" ht="18" customHeight="1" x14ac:dyDescent="0.2">
      <c r="A13" s="14"/>
      <c r="B13" s="33"/>
      <c r="C13" s="33"/>
      <c r="D13" s="37"/>
      <c r="E13" s="12" t="s">
        <v>19</v>
      </c>
      <c r="F13" s="13">
        <f t="shared" ref="F13:H13" si="1">F10-F11+F12</f>
        <v>1665879.78</v>
      </c>
      <c r="G13" s="13">
        <f t="shared" si="1"/>
        <v>1665879.78</v>
      </c>
      <c r="H13" s="13">
        <f t="shared" si="1"/>
        <v>1624075</v>
      </c>
      <c r="I13" s="13"/>
      <c r="J13" s="13"/>
      <c r="K13" s="13"/>
      <c r="L13" s="13"/>
    </row>
    <row r="14" spans="1:14" s="2" customFormat="1" ht="18" customHeight="1" x14ac:dyDescent="0.2">
      <c r="A14" s="21"/>
      <c r="B14" s="21">
        <v>85213</v>
      </c>
      <c r="C14" s="64"/>
      <c r="D14" s="96" t="s">
        <v>36</v>
      </c>
      <c r="E14" s="22" t="s">
        <v>16</v>
      </c>
      <c r="F14" s="25">
        <f>G14+J14</f>
        <v>91000</v>
      </c>
      <c r="G14" s="25">
        <f>H14</f>
        <v>91000</v>
      </c>
      <c r="H14" s="25">
        <v>91000</v>
      </c>
      <c r="I14" s="26"/>
      <c r="J14" s="26"/>
      <c r="K14" s="26"/>
      <c r="L14" s="26"/>
    </row>
    <row r="15" spans="1:14" s="1" customFormat="1" ht="18" customHeight="1" x14ac:dyDescent="0.2">
      <c r="A15" s="28"/>
      <c r="B15" s="29"/>
      <c r="C15" s="30"/>
      <c r="D15" s="96"/>
      <c r="E15" s="24" t="s">
        <v>17</v>
      </c>
      <c r="F15" s="25"/>
      <c r="G15" s="25"/>
      <c r="H15" s="25"/>
      <c r="I15" s="25"/>
      <c r="J15" s="25"/>
      <c r="K15" s="25"/>
      <c r="L15" s="25"/>
    </row>
    <row r="16" spans="1:14" s="1" customFormat="1" ht="18" customHeight="1" x14ac:dyDescent="0.2">
      <c r="A16" s="28"/>
      <c r="B16" s="29"/>
      <c r="C16" s="30"/>
      <c r="D16" s="96"/>
      <c r="E16" s="24" t="s">
        <v>18</v>
      </c>
      <c r="F16" s="25">
        <f>G16+J16</f>
        <v>522.45000000000005</v>
      </c>
      <c r="G16" s="25">
        <f>G20</f>
        <v>522.45000000000005</v>
      </c>
      <c r="H16" s="25"/>
      <c r="I16" s="25"/>
      <c r="J16" s="25"/>
      <c r="K16" s="25"/>
      <c r="L16" s="25"/>
    </row>
    <row r="17" spans="1:12" s="4" customFormat="1" ht="18" customHeight="1" x14ac:dyDescent="0.2">
      <c r="A17" s="64"/>
      <c r="B17" s="64"/>
      <c r="C17" s="65"/>
      <c r="D17" s="97"/>
      <c r="E17" s="31" t="s">
        <v>19</v>
      </c>
      <c r="F17" s="27">
        <f>F14-F15+F16</f>
        <v>91522.45</v>
      </c>
      <c r="G17" s="27">
        <f>G14-G15+G16</f>
        <v>91522.45</v>
      </c>
      <c r="H17" s="27">
        <f>H14-H15+H16</f>
        <v>91000</v>
      </c>
      <c r="I17" s="27"/>
      <c r="J17" s="27"/>
      <c r="K17" s="27"/>
      <c r="L17" s="27"/>
    </row>
    <row r="18" spans="1:12" s="4" customFormat="1" ht="16.5" customHeight="1" x14ac:dyDescent="0.2">
      <c r="A18" s="28"/>
      <c r="B18" s="29"/>
      <c r="C18" s="76" t="s">
        <v>25</v>
      </c>
      <c r="D18" s="89" t="s">
        <v>26</v>
      </c>
      <c r="E18" s="24" t="s">
        <v>16</v>
      </c>
      <c r="F18" s="25">
        <f>G18+J18</f>
        <v>0</v>
      </c>
      <c r="G18" s="25">
        <v>0</v>
      </c>
      <c r="H18" s="25"/>
      <c r="I18" s="25"/>
      <c r="J18" s="25"/>
      <c r="K18" s="25"/>
      <c r="L18" s="25"/>
    </row>
    <row r="19" spans="1:12" s="4" customFormat="1" ht="16.5" customHeight="1" x14ac:dyDescent="0.2">
      <c r="A19" s="28"/>
      <c r="B19" s="29"/>
      <c r="C19" s="30"/>
      <c r="D19" s="90"/>
      <c r="E19" s="24" t="s">
        <v>17</v>
      </c>
      <c r="F19" s="25"/>
      <c r="G19" s="25"/>
      <c r="H19" s="25"/>
      <c r="I19" s="25"/>
      <c r="J19" s="25"/>
      <c r="K19" s="25"/>
      <c r="L19" s="25"/>
    </row>
    <row r="20" spans="1:12" s="4" customFormat="1" ht="16.5" customHeight="1" x14ac:dyDescent="0.2">
      <c r="A20" s="28"/>
      <c r="B20" s="29"/>
      <c r="C20" s="30"/>
      <c r="D20" s="90"/>
      <c r="E20" s="24" t="s">
        <v>18</v>
      </c>
      <c r="F20" s="25">
        <f>G20+J20</f>
        <v>522.45000000000005</v>
      </c>
      <c r="G20" s="25">
        <v>522.45000000000005</v>
      </c>
      <c r="H20" s="25"/>
      <c r="I20" s="25"/>
      <c r="J20" s="25"/>
      <c r="K20" s="25"/>
      <c r="L20" s="25"/>
    </row>
    <row r="21" spans="1:12" s="4" customFormat="1" ht="16.5" customHeight="1" x14ac:dyDescent="0.2">
      <c r="A21" s="64"/>
      <c r="B21" s="64"/>
      <c r="C21" s="65"/>
      <c r="D21" s="91"/>
      <c r="E21" s="31" t="s">
        <v>19</v>
      </c>
      <c r="F21" s="27">
        <f>F18-F19+F20</f>
        <v>522.45000000000005</v>
      </c>
      <c r="G21" s="27">
        <f>G18-G19+G20</f>
        <v>522.45000000000005</v>
      </c>
      <c r="H21" s="27"/>
      <c r="I21" s="27"/>
      <c r="J21" s="27"/>
      <c r="K21" s="27"/>
      <c r="L21" s="27"/>
    </row>
    <row r="22" spans="1:12" s="39" customFormat="1" ht="16.5" customHeight="1" x14ac:dyDescent="0.2">
      <c r="A22" s="77"/>
      <c r="B22" s="78"/>
      <c r="C22" s="83" t="s">
        <v>20</v>
      </c>
      <c r="D22" s="83"/>
      <c r="E22" s="83"/>
      <c r="F22" s="83"/>
      <c r="G22" s="83"/>
      <c r="H22" s="83"/>
      <c r="I22" s="83"/>
      <c r="J22" s="83"/>
      <c r="K22" s="83"/>
      <c r="L22" s="84"/>
    </row>
    <row r="23" spans="1:12" s="79" customFormat="1" ht="16.5" customHeight="1" x14ac:dyDescent="0.2">
      <c r="A23" s="77"/>
      <c r="B23" s="78"/>
      <c r="C23" s="93" t="s">
        <v>30</v>
      </c>
      <c r="D23" s="93"/>
      <c r="E23" s="93"/>
      <c r="F23" s="93"/>
      <c r="G23" s="93"/>
      <c r="H23" s="93"/>
      <c r="I23" s="93"/>
      <c r="J23" s="93"/>
      <c r="K23" s="93"/>
      <c r="L23" s="94"/>
    </row>
    <row r="24" spans="1:12" s="79" customFormat="1" ht="16.5" customHeight="1" x14ac:dyDescent="0.2">
      <c r="A24" s="77"/>
      <c r="B24" s="80"/>
      <c r="C24" s="102" t="s">
        <v>37</v>
      </c>
      <c r="D24" s="103"/>
      <c r="E24" s="103"/>
      <c r="F24" s="103"/>
      <c r="G24" s="103"/>
      <c r="H24" s="103"/>
      <c r="I24" s="103"/>
      <c r="J24" s="103"/>
      <c r="K24" s="103"/>
      <c r="L24" s="104"/>
    </row>
    <row r="25" spans="1:12" s="4" customFormat="1" ht="16.5" customHeight="1" x14ac:dyDescent="0.2">
      <c r="A25" s="66"/>
      <c r="B25" s="66">
        <v>85215</v>
      </c>
      <c r="C25" s="67"/>
      <c r="D25" s="95" t="s">
        <v>33</v>
      </c>
      <c r="E25" s="22" t="s">
        <v>16</v>
      </c>
      <c r="F25" s="25">
        <f>G25+J25</f>
        <v>0</v>
      </c>
      <c r="G25" s="25">
        <v>0</v>
      </c>
      <c r="H25" s="25">
        <v>0</v>
      </c>
      <c r="I25" s="26"/>
      <c r="J25" s="26"/>
      <c r="K25" s="26"/>
      <c r="L25" s="26"/>
    </row>
    <row r="26" spans="1:12" s="4" customFormat="1" ht="16.5" customHeight="1" x14ac:dyDescent="0.2">
      <c r="A26" s="68"/>
      <c r="B26" s="69"/>
      <c r="C26" s="70"/>
      <c r="D26" s="96"/>
      <c r="E26" s="24" t="s">
        <v>17</v>
      </c>
      <c r="F26" s="25"/>
      <c r="G26" s="25"/>
      <c r="H26" s="25"/>
      <c r="I26" s="25"/>
      <c r="J26" s="25"/>
      <c r="K26" s="25"/>
      <c r="L26" s="25"/>
    </row>
    <row r="27" spans="1:12" s="4" customFormat="1" ht="16.5" customHeight="1" x14ac:dyDescent="0.2">
      <c r="A27" s="68"/>
      <c r="B27" s="69"/>
      <c r="C27" s="70"/>
      <c r="D27" s="96"/>
      <c r="E27" s="24" t="s">
        <v>18</v>
      </c>
      <c r="F27" s="25">
        <f>G27+J27</f>
        <v>4845</v>
      </c>
      <c r="G27" s="25">
        <f>G31</f>
        <v>4845</v>
      </c>
      <c r="H27" s="25">
        <f>H31</f>
        <v>4845</v>
      </c>
      <c r="I27" s="25"/>
      <c r="J27" s="25"/>
      <c r="K27" s="25"/>
      <c r="L27" s="25"/>
    </row>
    <row r="28" spans="1:12" s="4" customFormat="1" ht="16.5" customHeight="1" x14ac:dyDescent="0.2">
      <c r="A28" s="67"/>
      <c r="B28" s="67"/>
      <c r="C28" s="71"/>
      <c r="D28" s="97"/>
      <c r="E28" s="31" t="s">
        <v>19</v>
      </c>
      <c r="F28" s="27">
        <f>F25-F26+F27</f>
        <v>4845</v>
      </c>
      <c r="G28" s="27">
        <f>G25-G26+G27</f>
        <v>4845</v>
      </c>
      <c r="H28" s="27">
        <f>H25-H26+H27</f>
        <v>4845</v>
      </c>
      <c r="I28" s="27"/>
      <c r="J28" s="27"/>
      <c r="K28" s="27"/>
      <c r="L28" s="27"/>
    </row>
    <row r="29" spans="1:12" s="4" customFormat="1" ht="17.25" customHeight="1" x14ac:dyDescent="0.2">
      <c r="A29" s="68"/>
      <c r="B29" s="69"/>
      <c r="C29" s="72">
        <v>2010</v>
      </c>
      <c r="D29" s="105" t="s">
        <v>34</v>
      </c>
      <c r="E29" s="22" t="s">
        <v>16</v>
      </c>
      <c r="F29" s="25">
        <f>G29+J29</f>
        <v>0</v>
      </c>
      <c r="G29" s="25">
        <f>H29</f>
        <v>0</v>
      </c>
      <c r="H29" s="25">
        <v>0</v>
      </c>
      <c r="I29" s="25"/>
      <c r="J29" s="25"/>
      <c r="K29" s="25"/>
      <c r="L29" s="25"/>
    </row>
    <row r="30" spans="1:12" s="4" customFormat="1" ht="17.25" customHeight="1" x14ac:dyDescent="0.2">
      <c r="A30" s="68"/>
      <c r="B30" s="69"/>
      <c r="C30" s="70"/>
      <c r="D30" s="106"/>
      <c r="E30" s="24" t="s">
        <v>17</v>
      </c>
      <c r="F30" s="25"/>
      <c r="G30" s="25"/>
      <c r="H30" s="25"/>
      <c r="I30" s="25"/>
      <c r="J30" s="25"/>
      <c r="K30" s="25"/>
      <c r="L30" s="25"/>
    </row>
    <row r="31" spans="1:12" s="4" customFormat="1" ht="17.25" customHeight="1" x14ac:dyDescent="0.2">
      <c r="A31" s="68"/>
      <c r="B31" s="69"/>
      <c r="C31" s="70"/>
      <c r="D31" s="106"/>
      <c r="E31" s="24" t="s">
        <v>18</v>
      </c>
      <c r="F31" s="25">
        <f>G31+J31</f>
        <v>4845</v>
      </c>
      <c r="G31" s="25">
        <f>H31</f>
        <v>4845</v>
      </c>
      <c r="H31" s="25">
        <v>4845</v>
      </c>
      <c r="I31" s="25"/>
      <c r="J31" s="25"/>
      <c r="K31" s="25"/>
      <c r="L31" s="25"/>
    </row>
    <row r="32" spans="1:12" s="4" customFormat="1" ht="17.25" customHeight="1" x14ac:dyDescent="0.2">
      <c r="A32" s="67"/>
      <c r="B32" s="69"/>
      <c r="C32" s="71"/>
      <c r="D32" s="107"/>
      <c r="E32" s="31" t="s">
        <v>19</v>
      </c>
      <c r="F32" s="27">
        <f>F29-F30+F31</f>
        <v>4845</v>
      </c>
      <c r="G32" s="27">
        <f>G29-G30+G31</f>
        <v>4845</v>
      </c>
      <c r="H32" s="27">
        <f>H29-H30+H31</f>
        <v>4845</v>
      </c>
      <c r="I32" s="27"/>
      <c r="J32" s="27"/>
      <c r="K32" s="27"/>
      <c r="L32" s="27"/>
    </row>
    <row r="33" spans="1:12" s="4" customFormat="1" ht="17.25" customHeight="1" x14ac:dyDescent="0.15">
      <c r="A33" s="73"/>
      <c r="B33" s="74"/>
      <c r="C33" s="83" t="s">
        <v>20</v>
      </c>
      <c r="D33" s="83"/>
      <c r="E33" s="83"/>
      <c r="F33" s="83"/>
      <c r="G33" s="83"/>
      <c r="H33" s="83"/>
      <c r="I33" s="83"/>
      <c r="J33" s="83"/>
      <c r="K33" s="83"/>
      <c r="L33" s="84"/>
    </row>
    <row r="34" spans="1:12" s="4" customFormat="1" ht="17.25" customHeight="1" x14ac:dyDescent="0.15">
      <c r="A34" s="73"/>
      <c r="B34" s="74"/>
      <c r="C34" s="93" t="s">
        <v>35</v>
      </c>
      <c r="D34" s="93"/>
      <c r="E34" s="93"/>
      <c r="F34" s="93"/>
      <c r="G34" s="93"/>
      <c r="H34" s="93"/>
      <c r="I34" s="93"/>
      <c r="J34" s="93"/>
      <c r="K34" s="93"/>
      <c r="L34" s="94"/>
    </row>
    <row r="35" spans="1:12" s="4" customFormat="1" ht="57" customHeight="1" x14ac:dyDescent="0.15">
      <c r="A35" s="73"/>
      <c r="B35" s="75"/>
      <c r="C35" s="103" t="s">
        <v>44</v>
      </c>
      <c r="D35" s="103"/>
      <c r="E35" s="103"/>
      <c r="F35" s="103"/>
      <c r="G35" s="103"/>
      <c r="H35" s="103"/>
      <c r="I35" s="103"/>
      <c r="J35" s="103"/>
      <c r="K35" s="103"/>
      <c r="L35" s="104"/>
    </row>
    <row r="36" spans="1:12" s="2" customFormat="1" ht="18" customHeight="1" x14ac:dyDescent="0.2">
      <c r="A36" s="21"/>
      <c r="B36" s="21">
        <v>85216</v>
      </c>
      <c r="C36" s="62"/>
      <c r="D36" s="38" t="s">
        <v>14</v>
      </c>
      <c r="E36" s="22" t="s">
        <v>16</v>
      </c>
      <c r="F36" s="25">
        <f>G36+J36</f>
        <v>956000</v>
      </c>
      <c r="G36" s="25">
        <f>H36</f>
        <v>956000</v>
      </c>
      <c r="H36" s="25">
        <v>956000</v>
      </c>
      <c r="I36" s="26"/>
      <c r="J36" s="26"/>
      <c r="K36" s="26"/>
      <c r="L36" s="26"/>
    </row>
    <row r="37" spans="1:12" s="1" customFormat="1" ht="18" customHeight="1" x14ac:dyDescent="0.2">
      <c r="A37" s="28"/>
      <c r="B37" s="29"/>
      <c r="C37" s="30"/>
      <c r="D37" s="23"/>
      <c r="E37" s="24" t="s">
        <v>17</v>
      </c>
      <c r="F37" s="25"/>
      <c r="G37" s="25"/>
      <c r="H37" s="25"/>
      <c r="I37" s="25"/>
      <c r="J37" s="25"/>
      <c r="K37" s="25"/>
      <c r="L37" s="25"/>
    </row>
    <row r="38" spans="1:12" s="1" customFormat="1" ht="18" customHeight="1" x14ac:dyDescent="0.2">
      <c r="A38" s="28"/>
      <c r="B38" s="29"/>
      <c r="C38" s="30"/>
      <c r="D38" s="23"/>
      <c r="E38" s="24" t="s">
        <v>18</v>
      </c>
      <c r="F38" s="25">
        <f>G38+J38</f>
        <v>429.33</v>
      </c>
      <c r="G38" s="25">
        <f>G42</f>
        <v>429.33</v>
      </c>
      <c r="H38" s="25"/>
      <c r="I38" s="25"/>
      <c r="J38" s="25"/>
      <c r="K38" s="25"/>
      <c r="L38" s="25"/>
    </row>
    <row r="39" spans="1:12" s="4" customFormat="1" ht="18" customHeight="1" x14ac:dyDescent="0.2">
      <c r="A39" s="62"/>
      <c r="B39" s="62"/>
      <c r="C39" s="63"/>
      <c r="D39" s="32"/>
      <c r="E39" s="31" t="s">
        <v>19</v>
      </c>
      <c r="F39" s="27">
        <f>F36-F37+F38</f>
        <v>956429.33</v>
      </c>
      <c r="G39" s="27">
        <f>G36-G37+G38</f>
        <v>956429.33</v>
      </c>
      <c r="H39" s="27">
        <f>H36-H37+H38</f>
        <v>956000</v>
      </c>
      <c r="I39" s="27"/>
      <c r="J39" s="27"/>
      <c r="K39" s="27"/>
      <c r="L39" s="27"/>
    </row>
    <row r="40" spans="1:12" s="4" customFormat="1" ht="18" customHeight="1" x14ac:dyDescent="0.2">
      <c r="A40" s="28"/>
      <c r="B40" s="29"/>
      <c r="C40" s="76" t="s">
        <v>25</v>
      </c>
      <c r="D40" s="89" t="s">
        <v>26</v>
      </c>
      <c r="E40" s="24" t="s">
        <v>16</v>
      </c>
      <c r="F40" s="25">
        <f>G40+J40</f>
        <v>0</v>
      </c>
      <c r="G40" s="25">
        <v>0</v>
      </c>
      <c r="H40" s="25"/>
      <c r="I40" s="25"/>
      <c r="J40" s="25"/>
      <c r="K40" s="25"/>
      <c r="L40" s="25"/>
    </row>
    <row r="41" spans="1:12" s="4" customFormat="1" ht="18" customHeight="1" x14ac:dyDescent="0.2">
      <c r="A41" s="28"/>
      <c r="B41" s="29"/>
      <c r="C41" s="30"/>
      <c r="D41" s="90"/>
      <c r="E41" s="24" t="s">
        <v>17</v>
      </c>
      <c r="F41" s="25"/>
      <c r="G41" s="25"/>
      <c r="H41" s="25"/>
      <c r="I41" s="25"/>
      <c r="J41" s="25"/>
      <c r="K41" s="25"/>
      <c r="L41" s="25"/>
    </row>
    <row r="42" spans="1:12" s="4" customFormat="1" ht="18" customHeight="1" x14ac:dyDescent="0.2">
      <c r="A42" s="28"/>
      <c r="B42" s="29"/>
      <c r="C42" s="30"/>
      <c r="D42" s="90"/>
      <c r="E42" s="24" t="s">
        <v>18</v>
      </c>
      <c r="F42" s="25">
        <f>G42+J42</f>
        <v>429.33</v>
      </c>
      <c r="G42" s="25">
        <v>429.33</v>
      </c>
      <c r="H42" s="25"/>
      <c r="I42" s="25"/>
      <c r="J42" s="25"/>
      <c r="K42" s="25"/>
      <c r="L42" s="25"/>
    </row>
    <row r="43" spans="1:12" s="4" customFormat="1" ht="18" customHeight="1" x14ac:dyDescent="0.2">
      <c r="A43" s="64"/>
      <c r="B43" s="64"/>
      <c r="C43" s="65"/>
      <c r="D43" s="91"/>
      <c r="E43" s="31" t="s">
        <v>19</v>
      </c>
      <c r="F43" s="27">
        <f>F40-F41+F42</f>
        <v>429.33</v>
      </c>
      <c r="G43" s="27">
        <f>G40-G41+G42</f>
        <v>429.33</v>
      </c>
      <c r="H43" s="27"/>
      <c r="I43" s="27"/>
      <c r="J43" s="27"/>
      <c r="K43" s="27"/>
      <c r="L43" s="27"/>
    </row>
    <row r="44" spans="1:12" s="39" customFormat="1" ht="18" customHeight="1" x14ac:dyDescent="0.2">
      <c r="A44" s="77"/>
      <c r="B44" s="78"/>
      <c r="C44" s="83" t="s">
        <v>20</v>
      </c>
      <c r="D44" s="83"/>
      <c r="E44" s="83"/>
      <c r="F44" s="83"/>
      <c r="G44" s="83"/>
      <c r="H44" s="83"/>
      <c r="I44" s="83"/>
      <c r="J44" s="83"/>
      <c r="K44" s="83"/>
      <c r="L44" s="84"/>
    </row>
    <row r="45" spans="1:12" s="79" customFormat="1" ht="18" customHeight="1" x14ac:dyDescent="0.2">
      <c r="A45" s="77"/>
      <c r="B45" s="78"/>
      <c r="C45" s="93" t="s">
        <v>30</v>
      </c>
      <c r="D45" s="93"/>
      <c r="E45" s="93"/>
      <c r="F45" s="93"/>
      <c r="G45" s="93"/>
      <c r="H45" s="93"/>
      <c r="I45" s="93"/>
      <c r="J45" s="93"/>
      <c r="K45" s="93"/>
      <c r="L45" s="94"/>
    </row>
    <row r="46" spans="1:12" s="79" customFormat="1" ht="18" customHeight="1" x14ac:dyDescent="0.2">
      <c r="A46" s="77"/>
      <c r="B46" s="80"/>
      <c r="C46" s="102" t="s">
        <v>38</v>
      </c>
      <c r="D46" s="103"/>
      <c r="E46" s="103"/>
      <c r="F46" s="103"/>
      <c r="G46" s="103"/>
      <c r="H46" s="103"/>
      <c r="I46" s="103"/>
      <c r="J46" s="103"/>
      <c r="K46" s="103"/>
      <c r="L46" s="104"/>
    </row>
    <row r="47" spans="1:12" s="2" customFormat="1" ht="18" customHeight="1" x14ac:dyDescent="0.2">
      <c r="A47" s="15">
        <v>855</v>
      </c>
      <c r="B47" s="15"/>
      <c r="C47" s="15"/>
      <c r="D47" s="16" t="s">
        <v>24</v>
      </c>
      <c r="E47" s="17" t="s">
        <v>16</v>
      </c>
      <c r="F47" s="18">
        <f>G47+J47</f>
        <v>42643060</v>
      </c>
      <c r="G47" s="20">
        <v>42643060</v>
      </c>
      <c r="H47" s="20">
        <v>42349000</v>
      </c>
      <c r="I47" s="20"/>
      <c r="J47" s="20"/>
      <c r="K47" s="20"/>
      <c r="L47" s="20"/>
    </row>
    <row r="48" spans="1:12" s="1" customFormat="1" ht="18" customHeight="1" x14ac:dyDescent="0.2">
      <c r="A48" s="34"/>
      <c r="B48" s="35"/>
      <c r="C48" s="36"/>
      <c r="D48" s="19"/>
      <c r="E48" s="11" t="s">
        <v>17</v>
      </c>
      <c r="F48" s="20"/>
      <c r="G48" s="20"/>
      <c r="H48" s="20"/>
      <c r="I48" s="20"/>
      <c r="J48" s="20"/>
      <c r="K48" s="20"/>
      <c r="L48" s="20"/>
    </row>
    <row r="49" spans="1:13" s="1" customFormat="1" ht="18" customHeight="1" x14ac:dyDescent="0.2">
      <c r="A49" s="34"/>
      <c r="B49" s="35"/>
      <c r="C49" s="36"/>
      <c r="D49" s="19"/>
      <c r="E49" s="11" t="s">
        <v>18</v>
      </c>
      <c r="F49" s="20">
        <f>G49+J49</f>
        <v>4422.1900000000005</v>
      </c>
      <c r="G49" s="20">
        <f>G53+G69</f>
        <v>4422.1900000000005</v>
      </c>
      <c r="H49" s="20"/>
      <c r="I49" s="20"/>
      <c r="J49" s="20"/>
      <c r="K49" s="20"/>
      <c r="L49" s="20"/>
    </row>
    <row r="50" spans="1:13" s="4" customFormat="1" ht="18" customHeight="1" x14ac:dyDescent="0.2">
      <c r="A50" s="14"/>
      <c r="B50" s="33"/>
      <c r="C50" s="33"/>
      <c r="D50" s="37"/>
      <c r="E50" s="12" t="s">
        <v>19</v>
      </c>
      <c r="F50" s="13">
        <f t="shared" ref="F50:H50" si="2">F47-F48+F49</f>
        <v>42647482.189999998</v>
      </c>
      <c r="G50" s="13">
        <f t="shared" si="2"/>
        <v>42647482.189999998</v>
      </c>
      <c r="H50" s="13">
        <f t="shared" si="2"/>
        <v>42349000</v>
      </c>
      <c r="I50" s="13"/>
      <c r="J50" s="13"/>
      <c r="K50" s="13"/>
      <c r="L50" s="13"/>
    </row>
    <row r="51" spans="1:13" s="8" customFormat="1" ht="18" customHeight="1" x14ac:dyDescent="0.2">
      <c r="A51" s="21"/>
      <c r="B51" s="21">
        <v>85501</v>
      </c>
      <c r="C51" s="62"/>
      <c r="D51" s="95" t="s">
        <v>23</v>
      </c>
      <c r="E51" s="22" t="s">
        <v>16</v>
      </c>
      <c r="F51" s="25">
        <f>G51+J51</f>
        <v>32381000</v>
      </c>
      <c r="G51" s="25">
        <f>H51</f>
        <v>32381000</v>
      </c>
      <c r="H51" s="25">
        <v>32381000</v>
      </c>
      <c r="I51" s="26"/>
      <c r="J51" s="26"/>
      <c r="K51" s="26"/>
      <c r="L51" s="26"/>
    </row>
    <row r="52" spans="1:13" s="1" customFormat="1" ht="18" customHeight="1" x14ac:dyDescent="0.2">
      <c r="A52" s="28"/>
      <c r="B52" s="29"/>
      <c r="C52" s="30"/>
      <c r="D52" s="96"/>
      <c r="E52" s="24" t="s">
        <v>17</v>
      </c>
      <c r="F52" s="25"/>
      <c r="G52" s="25"/>
      <c r="H52" s="25"/>
      <c r="I52" s="25"/>
      <c r="J52" s="25"/>
      <c r="K52" s="25"/>
      <c r="L52" s="25"/>
    </row>
    <row r="53" spans="1:13" s="1" customFormat="1" ht="18" customHeight="1" x14ac:dyDescent="0.2">
      <c r="A53" s="28"/>
      <c r="B53" s="29"/>
      <c r="C53" s="30"/>
      <c r="D53" s="96"/>
      <c r="E53" s="24" t="s">
        <v>18</v>
      </c>
      <c r="F53" s="25">
        <f>G53+J53</f>
        <v>905.66</v>
      </c>
      <c r="G53" s="25">
        <f>G57+G61</f>
        <v>905.66</v>
      </c>
      <c r="H53" s="25"/>
      <c r="I53" s="25"/>
      <c r="J53" s="25"/>
      <c r="K53" s="25"/>
      <c r="L53" s="25"/>
    </row>
    <row r="54" spans="1:13" s="4" customFormat="1" ht="18" customHeight="1" x14ac:dyDescent="0.2">
      <c r="A54" s="62"/>
      <c r="B54" s="62"/>
      <c r="C54" s="63"/>
      <c r="D54" s="97"/>
      <c r="E54" s="31" t="s">
        <v>19</v>
      </c>
      <c r="F54" s="27">
        <f>F51-F52+F53</f>
        <v>32381905.66</v>
      </c>
      <c r="G54" s="27">
        <f>G51-G52+G53</f>
        <v>32381905.66</v>
      </c>
      <c r="H54" s="27">
        <f>H51-H52+H53</f>
        <v>32381000</v>
      </c>
      <c r="I54" s="27"/>
      <c r="J54" s="27"/>
      <c r="K54" s="27"/>
      <c r="L54" s="27"/>
    </row>
    <row r="55" spans="1:13" s="4" customFormat="1" ht="18" customHeight="1" x14ac:dyDescent="0.2">
      <c r="A55" s="21"/>
      <c r="B55" s="21"/>
      <c r="C55" s="76" t="s">
        <v>3</v>
      </c>
      <c r="D55" s="81" t="s">
        <v>22</v>
      </c>
      <c r="E55" s="22" t="s">
        <v>16</v>
      </c>
      <c r="F55" s="25">
        <f>G55+J55</f>
        <v>0</v>
      </c>
      <c r="G55" s="25">
        <v>0</v>
      </c>
      <c r="H55" s="25"/>
      <c r="I55" s="25"/>
      <c r="J55" s="25"/>
      <c r="K55" s="25"/>
      <c r="L55" s="25"/>
      <c r="M55" s="82"/>
    </row>
    <row r="56" spans="1:13" s="4" customFormat="1" ht="18" customHeight="1" x14ac:dyDescent="0.2">
      <c r="A56" s="28"/>
      <c r="B56" s="29"/>
      <c r="C56" s="30"/>
      <c r="D56" s="23"/>
      <c r="E56" s="24" t="s">
        <v>17</v>
      </c>
      <c r="F56" s="25"/>
      <c r="G56" s="25"/>
      <c r="H56" s="25"/>
      <c r="I56" s="25"/>
      <c r="J56" s="25"/>
      <c r="K56" s="25"/>
      <c r="L56" s="25"/>
      <c r="M56" s="1"/>
    </row>
    <row r="57" spans="1:13" s="4" customFormat="1" ht="18" customHeight="1" x14ac:dyDescent="0.2">
      <c r="A57" s="28"/>
      <c r="B57" s="29"/>
      <c r="C57" s="30"/>
      <c r="D57" s="23"/>
      <c r="E57" s="24" t="s">
        <v>18</v>
      </c>
      <c r="F57" s="25">
        <f>G57+J57</f>
        <v>77.739999999999995</v>
      </c>
      <c r="G57" s="25">
        <v>77.739999999999995</v>
      </c>
      <c r="H57" s="25"/>
      <c r="I57" s="25"/>
      <c r="J57" s="25"/>
      <c r="K57" s="25"/>
      <c r="L57" s="25"/>
      <c r="M57" s="1"/>
    </row>
    <row r="58" spans="1:13" s="4" customFormat="1" ht="18" customHeight="1" x14ac:dyDescent="0.2">
      <c r="A58" s="64"/>
      <c r="B58" s="64"/>
      <c r="C58" s="65"/>
      <c r="D58" s="32"/>
      <c r="E58" s="31" t="s">
        <v>19</v>
      </c>
      <c r="F58" s="27">
        <f>F55-F56+F57</f>
        <v>77.739999999999995</v>
      </c>
      <c r="G58" s="27">
        <f>G55-G56+G57</f>
        <v>77.739999999999995</v>
      </c>
      <c r="H58" s="27"/>
      <c r="I58" s="27"/>
      <c r="J58" s="27"/>
      <c r="K58" s="27"/>
      <c r="L58" s="27"/>
    </row>
    <row r="59" spans="1:13" s="4" customFormat="1" ht="18" customHeight="1" x14ac:dyDescent="0.2">
      <c r="A59" s="28"/>
      <c r="B59" s="29"/>
      <c r="C59" s="76" t="s">
        <v>25</v>
      </c>
      <c r="D59" s="89" t="s">
        <v>26</v>
      </c>
      <c r="E59" s="24" t="s">
        <v>16</v>
      </c>
      <c r="F59" s="25">
        <f>G59+J59</f>
        <v>0</v>
      </c>
      <c r="G59" s="25">
        <v>0</v>
      </c>
      <c r="H59" s="25"/>
      <c r="I59" s="25"/>
      <c r="J59" s="25"/>
      <c r="K59" s="25"/>
      <c r="L59" s="25"/>
    </row>
    <row r="60" spans="1:13" s="4" customFormat="1" ht="16.5" customHeight="1" x14ac:dyDescent="0.2">
      <c r="A60" s="28"/>
      <c r="B60" s="29"/>
      <c r="C60" s="30"/>
      <c r="D60" s="90"/>
      <c r="E60" s="24" t="s">
        <v>17</v>
      </c>
      <c r="F60" s="25"/>
      <c r="G60" s="25"/>
      <c r="H60" s="25"/>
      <c r="I60" s="25"/>
      <c r="J60" s="25"/>
      <c r="K60" s="25"/>
      <c r="L60" s="25"/>
    </row>
    <row r="61" spans="1:13" s="4" customFormat="1" ht="16.5" customHeight="1" x14ac:dyDescent="0.2">
      <c r="A61" s="28"/>
      <c r="B61" s="29"/>
      <c r="C61" s="30"/>
      <c r="D61" s="90"/>
      <c r="E61" s="24" t="s">
        <v>18</v>
      </c>
      <c r="F61" s="25">
        <f>G61+J61</f>
        <v>827.92</v>
      </c>
      <c r="G61" s="25">
        <v>827.92</v>
      </c>
      <c r="H61" s="25"/>
      <c r="I61" s="25"/>
      <c r="J61" s="25"/>
      <c r="K61" s="25"/>
      <c r="L61" s="25"/>
    </row>
    <row r="62" spans="1:13" s="4" customFormat="1" ht="16.5" customHeight="1" x14ac:dyDescent="0.2">
      <c r="A62" s="64"/>
      <c r="B62" s="64"/>
      <c r="C62" s="65"/>
      <c r="D62" s="91"/>
      <c r="E62" s="31" t="s">
        <v>19</v>
      </c>
      <c r="F62" s="27">
        <f>F59-F60+F61</f>
        <v>827.92</v>
      </c>
      <c r="G62" s="27">
        <f>G59-G60+G61</f>
        <v>827.92</v>
      </c>
      <c r="H62" s="27"/>
      <c r="I62" s="27"/>
      <c r="J62" s="27"/>
      <c r="K62" s="27"/>
      <c r="L62" s="27"/>
    </row>
    <row r="63" spans="1:13" s="39" customFormat="1" ht="15.95" customHeight="1" x14ac:dyDescent="0.2">
      <c r="A63" s="77"/>
      <c r="B63" s="78"/>
      <c r="C63" s="83" t="s">
        <v>20</v>
      </c>
      <c r="D63" s="83"/>
      <c r="E63" s="83"/>
      <c r="F63" s="83"/>
      <c r="G63" s="83"/>
      <c r="H63" s="83"/>
      <c r="I63" s="83"/>
      <c r="J63" s="83"/>
      <c r="K63" s="83"/>
      <c r="L63" s="84"/>
    </row>
    <row r="64" spans="1:13" s="79" customFormat="1" ht="15.95" customHeight="1" x14ac:dyDescent="0.2">
      <c r="A64" s="77"/>
      <c r="B64" s="78"/>
      <c r="C64" s="93" t="s">
        <v>29</v>
      </c>
      <c r="D64" s="93"/>
      <c r="E64" s="93"/>
      <c r="F64" s="93"/>
      <c r="G64" s="93"/>
      <c r="H64" s="93"/>
      <c r="I64" s="93"/>
      <c r="J64" s="93"/>
      <c r="K64" s="93"/>
      <c r="L64" s="94"/>
    </row>
    <row r="65" spans="1:13" s="79" customFormat="1" ht="15.95" customHeight="1" x14ac:dyDescent="0.2">
      <c r="A65" s="77"/>
      <c r="B65" s="78"/>
      <c r="C65" s="85" t="s">
        <v>39</v>
      </c>
      <c r="D65" s="85"/>
      <c r="E65" s="85"/>
      <c r="F65" s="85"/>
      <c r="G65" s="85"/>
      <c r="H65" s="85"/>
      <c r="I65" s="85"/>
      <c r="J65" s="85"/>
      <c r="K65" s="85"/>
      <c r="L65" s="86"/>
    </row>
    <row r="66" spans="1:13" s="39" customFormat="1" ht="15.95" customHeight="1" x14ac:dyDescent="0.2">
      <c r="A66" s="77"/>
      <c r="B66" s="80"/>
      <c r="C66" s="87" t="s">
        <v>40</v>
      </c>
      <c r="D66" s="87"/>
      <c r="E66" s="87"/>
      <c r="F66" s="87"/>
      <c r="G66" s="87"/>
      <c r="H66" s="87"/>
      <c r="I66" s="87"/>
      <c r="J66" s="87"/>
      <c r="K66" s="87"/>
      <c r="L66" s="88"/>
    </row>
    <row r="67" spans="1:13" s="7" customFormat="1" ht="16.5" customHeight="1" x14ac:dyDescent="0.2">
      <c r="A67" s="21"/>
      <c r="B67" s="21">
        <v>85502</v>
      </c>
      <c r="C67" s="62"/>
      <c r="D67" s="95" t="s">
        <v>27</v>
      </c>
      <c r="E67" s="22" t="s">
        <v>16</v>
      </c>
      <c r="F67" s="25">
        <f>G67+J67</f>
        <v>8988000</v>
      </c>
      <c r="G67" s="25">
        <v>8988000</v>
      </c>
      <c r="H67" s="25">
        <v>8888000</v>
      </c>
      <c r="I67" s="26"/>
      <c r="J67" s="26"/>
      <c r="K67" s="26"/>
      <c r="L67" s="26"/>
    </row>
    <row r="68" spans="1:13" s="1" customFormat="1" ht="16.5" customHeight="1" x14ac:dyDescent="0.2">
      <c r="A68" s="28"/>
      <c r="B68" s="29"/>
      <c r="C68" s="30"/>
      <c r="D68" s="96"/>
      <c r="E68" s="24" t="s">
        <v>17</v>
      </c>
      <c r="F68" s="25"/>
      <c r="G68" s="25"/>
      <c r="H68" s="25"/>
      <c r="I68" s="25"/>
      <c r="J68" s="25"/>
      <c r="K68" s="25"/>
      <c r="L68" s="25"/>
    </row>
    <row r="69" spans="1:13" s="1" customFormat="1" ht="16.5" customHeight="1" x14ac:dyDescent="0.2">
      <c r="A69" s="28"/>
      <c r="B69" s="29"/>
      <c r="C69" s="30"/>
      <c r="D69" s="96"/>
      <c r="E69" s="24" t="s">
        <v>18</v>
      </c>
      <c r="F69" s="25">
        <f>G69+J69</f>
        <v>3516.53</v>
      </c>
      <c r="G69" s="25">
        <f>G73+G77</f>
        <v>3516.53</v>
      </c>
      <c r="H69" s="25"/>
      <c r="I69" s="25"/>
      <c r="J69" s="25"/>
      <c r="K69" s="25"/>
      <c r="L69" s="25"/>
    </row>
    <row r="70" spans="1:13" s="4" customFormat="1" ht="16.5" customHeight="1" x14ac:dyDescent="0.2">
      <c r="A70" s="62"/>
      <c r="B70" s="62"/>
      <c r="C70" s="63"/>
      <c r="D70" s="97"/>
      <c r="E70" s="31" t="s">
        <v>19</v>
      </c>
      <c r="F70" s="27">
        <f>F67-F68+F69</f>
        <v>8991516.5299999993</v>
      </c>
      <c r="G70" s="27">
        <f>G67-G68+G69</f>
        <v>8991516.5299999993</v>
      </c>
      <c r="H70" s="27">
        <f>H67-H68+H69</f>
        <v>8888000</v>
      </c>
      <c r="I70" s="27"/>
      <c r="J70" s="27"/>
      <c r="K70" s="27"/>
      <c r="L70" s="27"/>
    </row>
    <row r="71" spans="1:13" s="4" customFormat="1" ht="15.95" customHeight="1" x14ac:dyDescent="0.2">
      <c r="A71" s="21"/>
      <c r="B71" s="21"/>
      <c r="C71" s="76" t="s">
        <v>3</v>
      </c>
      <c r="D71" s="81" t="s">
        <v>22</v>
      </c>
      <c r="E71" s="22" t="s">
        <v>16</v>
      </c>
      <c r="F71" s="25">
        <f>G71+J71</f>
        <v>0</v>
      </c>
      <c r="G71" s="25">
        <v>0</v>
      </c>
      <c r="H71" s="25"/>
      <c r="I71" s="25"/>
      <c r="J71" s="25"/>
      <c r="K71" s="25"/>
      <c r="L71" s="25"/>
      <c r="M71" s="82"/>
    </row>
    <row r="72" spans="1:13" s="4" customFormat="1" ht="15.95" customHeight="1" x14ac:dyDescent="0.2">
      <c r="A72" s="28"/>
      <c r="B72" s="29"/>
      <c r="C72" s="30"/>
      <c r="D72" s="23"/>
      <c r="E72" s="24" t="s">
        <v>17</v>
      </c>
      <c r="F72" s="25"/>
      <c r="G72" s="25"/>
      <c r="H72" s="25"/>
      <c r="I72" s="25"/>
      <c r="J72" s="25"/>
      <c r="K72" s="25"/>
      <c r="L72" s="25"/>
      <c r="M72" s="1"/>
    </row>
    <row r="73" spans="1:13" s="4" customFormat="1" ht="15.95" customHeight="1" x14ac:dyDescent="0.2">
      <c r="A73" s="28"/>
      <c r="B73" s="29"/>
      <c r="C73" s="30"/>
      <c r="D73" s="23"/>
      <c r="E73" s="24" t="s">
        <v>18</v>
      </c>
      <c r="F73" s="25">
        <f>G73+J73</f>
        <v>477.57</v>
      </c>
      <c r="G73" s="25">
        <v>477.57</v>
      </c>
      <c r="H73" s="25"/>
      <c r="I73" s="25"/>
      <c r="J73" s="25"/>
      <c r="K73" s="25"/>
      <c r="L73" s="25"/>
      <c r="M73" s="1"/>
    </row>
    <row r="74" spans="1:13" s="4" customFormat="1" ht="15.95" customHeight="1" x14ac:dyDescent="0.2">
      <c r="A74" s="64"/>
      <c r="B74" s="64"/>
      <c r="C74" s="65"/>
      <c r="D74" s="32"/>
      <c r="E74" s="31" t="s">
        <v>19</v>
      </c>
      <c r="F74" s="27">
        <f>F71-F72+F73</f>
        <v>477.57</v>
      </c>
      <c r="G74" s="27">
        <f>G71-G72+G73</f>
        <v>477.57</v>
      </c>
      <c r="H74" s="27"/>
      <c r="I74" s="27"/>
      <c r="J74" s="27"/>
      <c r="K74" s="27"/>
      <c r="L74" s="27"/>
    </row>
    <row r="75" spans="1:13" s="4" customFormat="1" ht="15.95" customHeight="1" x14ac:dyDescent="0.2">
      <c r="A75" s="28"/>
      <c r="B75" s="29"/>
      <c r="C75" s="76" t="s">
        <v>25</v>
      </c>
      <c r="D75" s="89" t="s">
        <v>26</v>
      </c>
      <c r="E75" s="24" t="s">
        <v>16</v>
      </c>
      <c r="F75" s="25">
        <f>G75+J75</f>
        <v>0</v>
      </c>
      <c r="G75" s="25">
        <v>0</v>
      </c>
      <c r="H75" s="25"/>
      <c r="I75" s="25"/>
      <c r="J75" s="25"/>
      <c r="K75" s="25"/>
      <c r="L75" s="25"/>
    </row>
    <row r="76" spans="1:13" s="4" customFormat="1" ht="15.95" customHeight="1" x14ac:dyDescent="0.2">
      <c r="A76" s="28"/>
      <c r="B76" s="29"/>
      <c r="C76" s="30"/>
      <c r="D76" s="90"/>
      <c r="E76" s="24" t="s">
        <v>17</v>
      </c>
      <c r="F76" s="25"/>
      <c r="G76" s="25"/>
      <c r="H76" s="25"/>
      <c r="I76" s="25"/>
      <c r="J76" s="25"/>
      <c r="K76" s="25"/>
      <c r="L76" s="25"/>
    </row>
    <row r="77" spans="1:13" s="4" customFormat="1" ht="15.95" customHeight="1" x14ac:dyDescent="0.2">
      <c r="A77" s="28"/>
      <c r="B77" s="29"/>
      <c r="C77" s="30"/>
      <c r="D77" s="90"/>
      <c r="E77" s="24" t="s">
        <v>18</v>
      </c>
      <c r="F77" s="25">
        <f>G77+J77</f>
        <v>3038.96</v>
      </c>
      <c r="G77" s="25">
        <v>3038.96</v>
      </c>
      <c r="H77" s="25"/>
      <c r="I77" s="25"/>
      <c r="J77" s="25"/>
      <c r="K77" s="25"/>
      <c r="L77" s="25"/>
    </row>
    <row r="78" spans="1:13" s="4" customFormat="1" ht="15.95" customHeight="1" x14ac:dyDescent="0.2">
      <c r="A78" s="64"/>
      <c r="B78" s="64"/>
      <c r="C78" s="65"/>
      <c r="D78" s="91"/>
      <c r="E78" s="31" t="s">
        <v>19</v>
      </c>
      <c r="F78" s="27">
        <f>F75-F76+F77</f>
        <v>3038.96</v>
      </c>
      <c r="G78" s="27">
        <f>G75-G76+G77</f>
        <v>3038.96</v>
      </c>
      <c r="H78" s="27"/>
      <c r="I78" s="27"/>
      <c r="J78" s="27"/>
      <c r="K78" s="27"/>
      <c r="L78" s="27"/>
    </row>
    <row r="79" spans="1:13" s="39" customFormat="1" ht="15.95" customHeight="1" x14ac:dyDescent="0.2">
      <c r="A79" s="77"/>
      <c r="B79" s="78"/>
      <c r="C79" s="83" t="s">
        <v>20</v>
      </c>
      <c r="D79" s="83"/>
      <c r="E79" s="83"/>
      <c r="F79" s="83"/>
      <c r="G79" s="83"/>
      <c r="H79" s="83"/>
      <c r="I79" s="83"/>
      <c r="J79" s="83"/>
      <c r="K79" s="83"/>
      <c r="L79" s="84"/>
    </row>
    <row r="80" spans="1:13" s="79" customFormat="1" ht="15.95" customHeight="1" x14ac:dyDescent="0.2">
      <c r="A80" s="77"/>
      <c r="B80" s="78"/>
      <c r="C80" s="85" t="s">
        <v>29</v>
      </c>
      <c r="D80" s="85"/>
      <c r="E80" s="85"/>
      <c r="F80" s="85"/>
      <c r="G80" s="85"/>
      <c r="H80" s="85"/>
      <c r="I80" s="85"/>
      <c r="J80" s="85"/>
      <c r="K80" s="85"/>
      <c r="L80" s="86"/>
    </row>
    <row r="81" spans="1:13" s="79" customFormat="1" ht="15.95" customHeight="1" x14ac:dyDescent="0.2">
      <c r="A81" s="77"/>
      <c r="B81" s="78"/>
      <c r="C81" s="85" t="s">
        <v>42</v>
      </c>
      <c r="D81" s="85"/>
      <c r="E81" s="85"/>
      <c r="F81" s="85"/>
      <c r="G81" s="85"/>
      <c r="H81" s="85"/>
      <c r="I81" s="85"/>
      <c r="J81" s="85"/>
      <c r="K81" s="85"/>
      <c r="L81" s="86"/>
    </row>
    <row r="82" spans="1:13" s="39" customFormat="1" ht="15.95" customHeight="1" x14ac:dyDescent="0.2">
      <c r="A82" s="77"/>
      <c r="B82" s="80"/>
      <c r="C82" s="92" t="s">
        <v>41</v>
      </c>
      <c r="D82" s="87"/>
      <c r="E82" s="87"/>
      <c r="F82" s="87"/>
      <c r="G82" s="87"/>
      <c r="H82" s="87"/>
      <c r="I82" s="87"/>
      <c r="J82" s="87"/>
      <c r="K82" s="87"/>
      <c r="L82" s="88"/>
    </row>
    <row r="83" spans="1:13" ht="18" customHeight="1" x14ac:dyDescent="0.2">
      <c r="A83" s="108" t="s">
        <v>1</v>
      </c>
      <c r="B83" s="109"/>
      <c r="C83" s="109"/>
      <c r="D83" s="110"/>
      <c r="E83" s="11" t="s">
        <v>16</v>
      </c>
      <c r="F83" s="44">
        <f>G83+J83</f>
        <v>211779245.19</v>
      </c>
      <c r="G83" s="44">
        <v>170532349.52000001</v>
      </c>
      <c r="H83" s="44">
        <v>44531975.960000001</v>
      </c>
      <c r="I83" s="44">
        <v>506393.35</v>
      </c>
      <c r="J83" s="44">
        <v>41246895.670000002</v>
      </c>
      <c r="K83" s="44">
        <v>2791964.97</v>
      </c>
      <c r="L83" s="44">
        <v>18054930.699999999</v>
      </c>
      <c r="M83" s="45"/>
    </row>
    <row r="84" spans="1:13" ht="18" customHeight="1" x14ac:dyDescent="0.2">
      <c r="A84" s="111"/>
      <c r="B84" s="112"/>
      <c r="C84" s="112"/>
      <c r="D84" s="113"/>
      <c r="E84" s="11" t="s">
        <v>17</v>
      </c>
      <c r="F84" s="44"/>
      <c r="G84" s="44"/>
      <c r="H84" s="44"/>
      <c r="I84" s="44"/>
      <c r="J84" s="44"/>
      <c r="K84" s="44"/>
      <c r="L84" s="44"/>
      <c r="M84" s="1"/>
    </row>
    <row r="85" spans="1:13" ht="18" customHeight="1" x14ac:dyDescent="0.2">
      <c r="A85" s="111"/>
      <c r="B85" s="112"/>
      <c r="C85" s="112"/>
      <c r="D85" s="113"/>
      <c r="E85" s="11" t="s">
        <v>18</v>
      </c>
      <c r="F85" s="44">
        <f>G85+J85</f>
        <v>10218.970000000001</v>
      </c>
      <c r="G85" s="44">
        <f>G12+G49</f>
        <v>10218.970000000001</v>
      </c>
      <c r="H85" s="44">
        <f>H12+H49</f>
        <v>4845</v>
      </c>
      <c r="I85" s="44"/>
      <c r="J85" s="44"/>
      <c r="K85" s="44"/>
      <c r="L85" s="44"/>
      <c r="M85" s="1"/>
    </row>
    <row r="86" spans="1:13" ht="18" customHeight="1" x14ac:dyDescent="0.2">
      <c r="A86" s="114"/>
      <c r="B86" s="115"/>
      <c r="C86" s="115"/>
      <c r="D86" s="116"/>
      <c r="E86" s="12" t="s">
        <v>19</v>
      </c>
      <c r="F86" s="13">
        <f t="shared" ref="F86:L86" si="3">F83-F84+F85</f>
        <v>211789464.16</v>
      </c>
      <c r="G86" s="13">
        <f t="shared" si="3"/>
        <v>170542568.49000001</v>
      </c>
      <c r="H86" s="13">
        <f t="shared" si="3"/>
        <v>44536820.960000001</v>
      </c>
      <c r="I86" s="13">
        <f t="shared" si="3"/>
        <v>506393.35</v>
      </c>
      <c r="J86" s="13">
        <f t="shared" si="3"/>
        <v>41246895.670000002</v>
      </c>
      <c r="K86" s="13">
        <f t="shared" si="3"/>
        <v>2791964.97</v>
      </c>
      <c r="L86" s="13">
        <f t="shared" si="3"/>
        <v>18054930.699999999</v>
      </c>
      <c r="M86" s="4"/>
    </row>
    <row r="87" spans="1:13" x14ac:dyDescent="0.2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</row>
  </sheetData>
  <mergeCells count="41">
    <mergeCell ref="A83:D86"/>
    <mergeCell ref="D51:D54"/>
    <mergeCell ref="C44:L44"/>
    <mergeCell ref="C45:L45"/>
    <mergeCell ref="A1:C1"/>
    <mergeCell ref="A4:L4"/>
    <mergeCell ref="E5:E8"/>
    <mergeCell ref="B5:B8"/>
    <mergeCell ref="A5:A8"/>
    <mergeCell ref="D5:D8"/>
    <mergeCell ref="J7:J8"/>
    <mergeCell ref="F5:L5"/>
    <mergeCell ref="K7:L7"/>
    <mergeCell ref="C5:C8"/>
    <mergeCell ref="F6:F8"/>
    <mergeCell ref="H7:I7"/>
    <mergeCell ref="G6:L6"/>
    <mergeCell ref="G7:G8"/>
    <mergeCell ref="D59:D62"/>
    <mergeCell ref="D40:D43"/>
    <mergeCell ref="C46:L46"/>
    <mergeCell ref="D25:D28"/>
    <mergeCell ref="D29:D32"/>
    <mergeCell ref="C33:L33"/>
    <mergeCell ref="C34:L34"/>
    <mergeCell ref="C35:L35"/>
    <mergeCell ref="D18:D21"/>
    <mergeCell ref="C22:L22"/>
    <mergeCell ref="C23:L23"/>
    <mergeCell ref="C24:L24"/>
    <mergeCell ref="D14:D17"/>
    <mergeCell ref="C81:L81"/>
    <mergeCell ref="C82:L82"/>
    <mergeCell ref="C64:L64"/>
    <mergeCell ref="C80:L80"/>
    <mergeCell ref="D67:D70"/>
    <mergeCell ref="C63:L63"/>
    <mergeCell ref="C65:L65"/>
    <mergeCell ref="C66:L66"/>
    <mergeCell ref="D75:D78"/>
    <mergeCell ref="C79:L79"/>
  </mergeCells>
  <phoneticPr fontId="1" type="noConversion"/>
  <printOptions horizontalCentered="1" gridLines="1"/>
  <pageMargins left="0.35" right="0.23" top="0.8" bottom="0.83" header="0.43307086614173229" footer="0.54"/>
  <pageSetup paperSize="9" scale="75" orientation="landscape" r:id="rId1"/>
  <headerFooter alignWithMargins="0">
    <oddHeader xml:space="preserve">&amp;C
&amp;R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2021-02-01T12:07:59Z</cp:lastPrinted>
  <dcterms:created xsi:type="dcterms:W3CDTF">2000-11-02T14:08:21Z</dcterms:created>
  <dcterms:modified xsi:type="dcterms:W3CDTF">2021-02-01T12:08:07Z</dcterms:modified>
</cp:coreProperties>
</file>