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10_29I2021 zm budzetu 2021\"/>
    </mc:Choice>
  </mc:AlternateContent>
  <bookViews>
    <workbookView xWindow="0" yWindow="0" windowWidth="21600" windowHeight="9735"/>
  </bookViews>
  <sheets>
    <sheet name=" ZAD.ZL" sheetId="1" r:id="rId1"/>
  </sheets>
  <definedNames>
    <definedName name="_xlnm.Print_Area" localSheetId="0">' ZAD.ZL'!$A$1:$P$77</definedName>
    <definedName name="_xlnm.Print_Titles" localSheetId="0">' ZAD.ZL'!$5:$8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8" i="1" l="1"/>
  <c r="H28" i="1"/>
  <c r="I27" i="1"/>
  <c r="H27" i="1"/>
  <c r="I26" i="1"/>
  <c r="H26" i="1"/>
  <c r="I25" i="1"/>
  <c r="H25" i="1"/>
  <c r="I24" i="1"/>
  <c r="H24" i="1"/>
  <c r="O77" i="1"/>
  <c r="N77" i="1"/>
  <c r="F77" i="1"/>
  <c r="L77" i="1"/>
  <c r="P73" i="1" l="1"/>
  <c r="M73" i="1"/>
  <c r="I73" i="1"/>
  <c r="H73" i="1"/>
  <c r="P72" i="1"/>
  <c r="M72" i="1"/>
  <c r="I72" i="1"/>
  <c r="H72" i="1"/>
  <c r="M18" i="1"/>
  <c r="M19" i="1"/>
  <c r="J73" i="1" l="1"/>
  <c r="J72" i="1"/>
  <c r="M68" i="1" l="1"/>
  <c r="M69" i="1"/>
  <c r="M70" i="1"/>
  <c r="M38" i="1" l="1"/>
  <c r="I38" i="1"/>
  <c r="H38" i="1"/>
  <c r="J38" i="1" l="1"/>
  <c r="K10" i="1"/>
  <c r="P51" i="1" l="1"/>
  <c r="M51" i="1"/>
  <c r="I51" i="1"/>
  <c r="H51" i="1"/>
  <c r="J51" i="1" s="1"/>
  <c r="L10" i="1"/>
  <c r="K66" i="1" l="1"/>
  <c r="L66" i="1" l="1"/>
  <c r="P71" i="1" l="1"/>
  <c r="M71" i="1"/>
  <c r="I71" i="1"/>
  <c r="H71" i="1"/>
  <c r="P70" i="1"/>
  <c r="I70" i="1"/>
  <c r="H70" i="1"/>
  <c r="P69" i="1"/>
  <c r="I69" i="1"/>
  <c r="H69" i="1"/>
  <c r="P68" i="1"/>
  <c r="I68" i="1"/>
  <c r="H68" i="1"/>
  <c r="O66" i="1"/>
  <c r="N66" i="1"/>
  <c r="F67" i="1"/>
  <c r="F66" i="1" s="1"/>
  <c r="E67" i="1"/>
  <c r="E66" i="1" s="1"/>
  <c r="O44" i="1"/>
  <c r="N44" i="1"/>
  <c r="K44" i="1"/>
  <c r="E45" i="1" s="1"/>
  <c r="E44" i="1" s="1"/>
  <c r="L44" i="1"/>
  <c r="F45" i="1" s="1"/>
  <c r="F44" i="1" s="1"/>
  <c r="P14" i="1"/>
  <c r="P28" i="1"/>
  <c r="P27" i="1"/>
  <c r="P26" i="1"/>
  <c r="P25" i="1"/>
  <c r="P24" i="1"/>
  <c r="P76" i="1"/>
  <c r="M76" i="1"/>
  <c r="I76" i="1"/>
  <c r="H76" i="1"/>
  <c r="F75" i="1"/>
  <c r="F74" i="1" s="1"/>
  <c r="E75" i="1"/>
  <c r="E74" i="1" s="1"/>
  <c r="O74" i="1"/>
  <c r="N74" i="1"/>
  <c r="L74" i="1"/>
  <c r="K74" i="1"/>
  <c r="M27" i="1"/>
  <c r="M28" i="1"/>
  <c r="M26" i="1"/>
  <c r="M25" i="1"/>
  <c r="M24" i="1"/>
  <c r="O22" i="1"/>
  <c r="N22" i="1"/>
  <c r="L22" i="1"/>
  <c r="F23" i="1" s="1"/>
  <c r="F22" i="1" s="1"/>
  <c r="F21" i="1" s="1"/>
  <c r="K22" i="1"/>
  <c r="E23" i="1" s="1"/>
  <c r="M42" i="1"/>
  <c r="M41" i="1"/>
  <c r="M40" i="1"/>
  <c r="M39" i="1"/>
  <c r="P41" i="1"/>
  <c r="I41" i="1"/>
  <c r="H41" i="1"/>
  <c r="K36" i="1"/>
  <c r="L36" i="1"/>
  <c r="F37" i="1" s="1"/>
  <c r="F36" i="1" s="1"/>
  <c r="E11" i="1"/>
  <c r="E10" i="1" s="1"/>
  <c r="E9" i="1" s="1"/>
  <c r="F11" i="1"/>
  <c r="M12" i="1"/>
  <c r="M14" i="1"/>
  <c r="M13" i="1"/>
  <c r="L63" i="1"/>
  <c r="L55" i="1"/>
  <c r="F56" i="1" s="1"/>
  <c r="L30" i="1"/>
  <c r="L29" i="1" s="1"/>
  <c r="L16" i="1"/>
  <c r="L15" i="1" s="1"/>
  <c r="K16" i="1"/>
  <c r="K15" i="1" s="1"/>
  <c r="K63" i="1"/>
  <c r="P65" i="1"/>
  <c r="M65" i="1"/>
  <c r="I65" i="1"/>
  <c r="H65" i="1"/>
  <c r="O63" i="1"/>
  <c r="N63" i="1"/>
  <c r="P53" i="1"/>
  <c r="M54" i="1"/>
  <c r="I54" i="1"/>
  <c r="H54" i="1"/>
  <c r="M53" i="1"/>
  <c r="I53" i="1"/>
  <c r="H53" i="1"/>
  <c r="P62" i="1"/>
  <c r="P61" i="1"/>
  <c r="P60" i="1"/>
  <c r="P59" i="1"/>
  <c r="P58" i="1"/>
  <c r="P57" i="1"/>
  <c r="P54" i="1"/>
  <c r="P52" i="1"/>
  <c r="P50" i="1"/>
  <c r="P49" i="1"/>
  <c r="P48" i="1"/>
  <c r="P47" i="1"/>
  <c r="P46" i="1"/>
  <c r="P42" i="1"/>
  <c r="P40" i="1"/>
  <c r="P39" i="1"/>
  <c r="P35" i="1"/>
  <c r="P34" i="1"/>
  <c r="P33" i="1"/>
  <c r="P32" i="1"/>
  <c r="P20" i="1"/>
  <c r="P19" i="1"/>
  <c r="P18" i="1"/>
  <c r="P13" i="1"/>
  <c r="P12" i="1"/>
  <c r="O55" i="1"/>
  <c r="O36" i="1"/>
  <c r="O30" i="1"/>
  <c r="O29" i="1" s="1"/>
  <c r="O16" i="1"/>
  <c r="O15" i="1" s="1"/>
  <c r="O10" i="1"/>
  <c r="O9" i="1" s="1"/>
  <c r="M62" i="1"/>
  <c r="I62" i="1"/>
  <c r="H62" i="1"/>
  <c r="M61" i="1"/>
  <c r="I61" i="1"/>
  <c r="H61" i="1"/>
  <c r="M60" i="1"/>
  <c r="I60" i="1"/>
  <c r="H60" i="1"/>
  <c r="M59" i="1"/>
  <c r="I59" i="1"/>
  <c r="H59" i="1"/>
  <c r="M58" i="1"/>
  <c r="I58" i="1"/>
  <c r="H58" i="1"/>
  <c r="M57" i="1"/>
  <c r="I57" i="1"/>
  <c r="H57" i="1"/>
  <c r="N55" i="1"/>
  <c r="K55" i="1"/>
  <c r="H55" i="1" s="1"/>
  <c r="M52" i="1"/>
  <c r="I52" i="1"/>
  <c r="H52" i="1"/>
  <c r="M50" i="1"/>
  <c r="I50" i="1"/>
  <c r="H50" i="1"/>
  <c r="M49" i="1"/>
  <c r="I49" i="1"/>
  <c r="H49" i="1"/>
  <c r="M48" i="1"/>
  <c r="I48" i="1"/>
  <c r="H48" i="1"/>
  <c r="M47" i="1"/>
  <c r="I47" i="1"/>
  <c r="H47" i="1"/>
  <c r="M46" i="1"/>
  <c r="I46" i="1"/>
  <c r="H46" i="1"/>
  <c r="M20" i="1"/>
  <c r="M35" i="1"/>
  <c r="H35" i="1"/>
  <c r="I35" i="1"/>
  <c r="M34" i="1"/>
  <c r="H34" i="1"/>
  <c r="I34" i="1"/>
  <c r="M33" i="1"/>
  <c r="H33" i="1"/>
  <c r="I33" i="1"/>
  <c r="M32" i="1"/>
  <c r="H32" i="1"/>
  <c r="I32" i="1"/>
  <c r="N30" i="1"/>
  <c r="K30" i="1"/>
  <c r="N10" i="1"/>
  <c r="N9" i="1" s="1"/>
  <c r="I18" i="1"/>
  <c r="I19" i="1"/>
  <c r="I20" i="1"/>
  <c r="N36" i="1"/>
  <c r="H18" i="1"/>
  <c r="H19" i="1"/>
  <c r="H20" i="1"/>
  <c r="J20" i="1" s="1"/>
  <c r="N16" i="1"/>
  <c r="N15" i="1" s="1"/>
  <c r="P15" i="1" s="1"/>
  <c r="I42" i="1"/>
  <c r="I40" i="1"/>
  <c r="I39" i="1"/>
  <c r="I14" i="1"/>
  <c r="I13" i="1"/>
  <c r="I12" i="1"/>
  <c r="H14" i="1"/>
  <c r="H13" i="1"/>
  <c r="H42" i="1"/>
  <c r="H40" i="1"/>
  <c r="H39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N21" i="1"/>
  <c r="N29" i="1" l="1"/>
  <c r="E31" i="1"/>
  <c r="E30" i="1" s="1"/>
  <c r="K29" i="1"/>
  <c r="P36" i="1"/>
  <c r="J13" i="1"/>
  <c r="H36" i="1"/>
  <c r="E37" i="1"/>
  <c r="J40" i="1"/>
  <c r="H15" i="1"/>
  <c r="I15" i="1"/>
  <c r="E17" i="1"/>
  <c r="E16" i="1" s="1"/>
  <c r="E15" i="1" s="1"/>
  <c r="F17" i="1"/>
  <c r="F16" i="1" s="1"/>
  <c r="F15" i="1" s="1"/>
  <c r="N43" i="1"/>
  <c r="P66" i="1"/>
  <c r="K9" i="1"/>
  <c r="H9" i="1" s="1"/>
  <c r="O43" i="1"/>
  <c r="J68" i="1"/>
  <c r="J69" i="1"/>
  <c r="J70" i="1"/>
  <c r="J71" i="1"/>
  <c r="E64" i="1"/>
  <c r="K43" i="1"/>
  <c r="F64" i="1"/>
  <c r="F63" i="1" s="1"/>
  <c r="L43" i="1"/>
  <c r="H74" i="1"/>
  <c r="I55" i="1"/>
  <c r="J55" i="1" s="1"/>
  <c r="J54" i="1"/>
  <c r="P74" i="1"/>
  <c r="I36" i="1"/>
  <c r="J33" i="1"/>
  <c r="J47" i="1"/>
  <c r="J57" i="1"/>
  <c r="J53" i="1"/>
  <c r="J65" i="1"/>
  <c r="I63" i="1"/>
  <c r="H66" i="1"/>
  <c r="J34" i="1"/>
  <c r="J76" i="1"/>
  <c r="M74" i="1"/>
  <c r="M36" i="1"/>
  <c r="I44" i="1"/>
  <c r="J35" i="1"/>
  <c r="J60" i="1"/>
  <c r="J12" i="1"/>
  <c r="P16" i="1"/>
  <c r="J48" i="1"/>
  <c r="P22" i="1"/>
  <c r="M30" i="1"/>
  <c r="J42" i="1"/>
  <c r="J19" i="1"/>
  <c r="P9" i="1"/>
  <c r="J61" i="1"/>
  <c r="J41" i="1"/>
  <c r="J24" i="1"/>
  <c r="H16" i="1"/>
  <c r="H10" i="1"/>
  <c r="M55" i="1"/>
  <c r="M44" i="1"/>
  <c r="J32" i="1"/>
  <c r="J49" i="1"/>
  <c r="P55" i="1"/>
  <c r="J59" i="1"/>
  <c r="P30" i="1"/>
  <c r="H44" i="1"/>
  <c r="J14" i="1"/>
  <c r="J62" i="1"/>
  <c r="P10" i="1"/>
  <c r="L21" i="1"/>
  <c r="J46" i="1"/>
  <c r="G74" i="1"/>
  <c r="M63" i="1"/>
  <c r="M16" i="1"/>
  <c r="I30" i="1"/>
  <c r="J18" i="1"/>
  <c r="J52" i="1"/>
  <c r="J28" i="1"/>
  <c r="I74" i="1"/>
  <c r="M10" i="1"/>
  <c r="H63" i="1"/>
  <c r="H30" i="1"/>
  <c r="M66" i="1"/>
  <c r="L9" i="1"/>
  <c r="I9" i="1" s="1"/>
  <c r="J39" i="1"/>
  <c r="P44" i="1"/>
  <c r="J50" i="1"/>
  <c r="I16" i="1"/>
  <c r="P63" i="1"/>
  <c r="I22" i="1"/>
  <c r="J26" i="1"/>
  <c r="G75" i="1"/>
  <c r="J58" i="1"/>
  <c r="H22" i="1"/>
  <c r="G45" i="1"/>
  <c r="J25" i="1"/>
  <c r="J27" i="1"/>
  <c r="E22" i="1"/>
  <c r="G23" i="1"/>
  <c r="G44" i="1"/>
  <c r="F10" i="1"/>
  <c r="G11" i="1"/>
  <c r="G66" i="1"/>
  <c r="M22" i="1"/>
  <c r="G67" i="1"/>
  <c r="I10" i="1"/>
  <c r="F55" i="1"/>
  <c r="O21" i="1"/>
  <c r="P21" i="1" s="1"/>
  <c r="E56" i="1"/>
  <c r="F31" i="1"/>
  <c r="I66" i="1"/>
  <c r="K21" i="1"/>
  <c r="K77" i="1" s="1"/>
  <c r="J36" i="1" l="1"/>
  <c r="G17" i="1"/>
  <c r="P77" i="1"/>
  <c r="M9" i="1"/>
  <c r="G64" i="1"/>
  <c r="P43" i="1"/>
  <c r="J74" i="1"/>
  <c r="M43" i="1"/>
  <c r="E63" i="1"/>
  <c r="G63" i="1" s="1"/>
  <c r="F43" i="1"/>
  <c r="M15" i="1"/>
  <c r="J44" i="1"/>
  <c r="J63" i="1"/>
  <c r="J66" i="1"/>
  <c r="J16" i="1"/>
  <c r="P29" i="1"/>
  <c r="J9" i="1"/>
  <c r="J10" i="1"/>
  <c r="I43" i="1"/>
  <c r="G15" i="1"/>
  <c r="G16" i="1"/>
  <c r="J30" i="1"/>
  <c r="I21" i="1"/>
  <c r="J22" i="1"/>
  <c r="H29" i="1"/>
  <c r="M29" i="1"/>
  <c r="I29" i="1"/>
  <c r="G31" i="1"/>
  <c r="F30" i="1"/>
  <c r="F29" i="1" s="1"/>
  <c r="H21" i="1"/>
  <c r="M21" i="1"/>
  <c r="E55" i="1"/>
  <c r="G56" i="1"/>
  <c r="G10" i="1"/>
  <c r="G9" i="1" s="1"/>
  <c r="F9" i="1"/>
  <c r="G37" i="1"/>
  <c r="E36" i="1"/>
  <c r="E29" i="1" s="1"/>
  <c r="H43" i="1"/>
  <c r="E21" i="1"/>
  <c r="G22" i="1"/>
  <c r="G21" i="1" l="1"/>
  <c r="E77" i="1"/>
  <c r="H77" i="1"/>
  <c r="E43" i="1"/>
  <c r="G43" i="1" s="1"/>
  <c r="I77" i="1"/>
  <c r="M77" i="1"/>
  <c r="J43" i="1"/>
  <c r="J21" i="1"/>
  <c r="G55" i="1"/>
  <c r="J15" i="1"/>
  <c r="J29" i="1"/>
  <c r="G36" i="1"/>
  <c r="G30" i="1"/>
  <c r="J77" i="1" l="1"/>
  <c r="G77" i="1"/>
  <c r="G29" i="1"/>
  <c r="Q77" i="1" l="1"/>
</calcChain>
</file>

<file path=xl/sharedStrings.xml><?xml version="1.0" encoding="utf-8"?>
<sst xmlns="http://schemas.openxmlformats.org/spreadsheetml/2006/main" count="94" uniqueCount="46">
  <si>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</si>
  <si>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</si>
  <si>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</si>
  <si>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</si>
  <si>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</si>
  <si>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</si>
  <si>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</si>
  <si>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</si>
  <si>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</si>
  <si>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</si>
  <si>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</si>
  <si>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</si>
  <si>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</si>
  <si>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</si>
  <si>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</si>
  <si>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</si>
  <si>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</si>
  <si>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</si>
  <si>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</si>
  <si>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</si>
  <si>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</si>
  <si>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</si>
  <si>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</si>
  <si>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</si>
  <si>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 xml:space="preserve">Burmistrza Miasta Nowy Dwór Mazowiecki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</si>
  <si>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</si>
  <si>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</si>
  <si>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</si>
  <si>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</si>
  <si>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</si>
  <si>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</si>
  <si>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</si>
  <si>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</si>
  <si>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</si>
  <si>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</si>
  <si>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</si>
  <si>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</si>
  <si>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</si>
  <si>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</si>
  <si>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</si>
  <si>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Wspieranie rodziny</t>
  </si>
  <si>
    <t>Świadczenia rodzinne, świadczenie z funduszu alimentacyjnego oraz składki na ubezpieczenia emerytalne i rentowe z ubezpieczenia społecznego</t>
  </si>
  <si>
    <t>Składki na Fundusz Pracy oraz Fundusz Solidarnościowy</t>
  </si>
  <si>
    <t>Składki na ubezpieczenie zdrowotne opłacane za osoby pobierające niektóre świadczenia rodzinne oraz za osoby pobierające zasiłki dla opiekunów</t>
  </si>
  <si>
    <t>z dnia 29 stycznia 2021 r.</t>
  </si>
  <si>
    <t>Załącznik nr 3 do zarządzenia Nr 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</si>
</sst>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rgb="FFFF0000"/>
      <name val="Arial CE"/>
      <charset val="238"/>
    </font>
    <font>
      <sz val="10"/>
      <color theme="0"/>
      <name val="Arial CE"/>
      <charset val="238"/>
    </font>
    <font>
      <b/>
      <sz val="9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15" fillId="0" borderId="11" xfId="0" applyFont="1" applyFill="1" applyBorder="1" applyAlignment="1">
      <alignment horizontal="center" vertical="center" wrapText="1"/>
    </xf>
    <xf numFmtId="4" fontId="8" fillId="0" borderId="51" xfId="0" applyNumberFormat="1" applyFont="1" applyFill="1" applyBorder="1" applyAlignment="1">
      <alignment horizontal="right" vertical="center" shrinkToFit="1"/>
    </xf>
    <xf numFmtId="0" fontId="9" fillId="4" borderId="0" xfId="0" applyFont="1" applyFill="1" applyBorder="1" applyAlignment="1">
      <alignment horizontal="right" vertical="center"/>
    </xf>
    <xf numFmtId="4" fontId="8" fillId="0" borderId="52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7" fillId="0" borderId="0" xfId="0" applyNumberFormat="1" applyFont="1"/>
    <xf numFmtId="4" fontId="8" fillId="0" borderId="53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shrinkToFit="1"/>
    </xf>
    <xf numFmtId="4" fontId="16" fillId="0" borderId="0" xfId="0" applyNumberFormat="1" applyFont="1"/>
    <xf numFmtId="0" fontId="16" fillId="0" borderId="0" xfId="0" applyFont="1"/>
    <xf numFmtId="0" fontId="18" fillId="0" borderId="11" xfId="0" applyFont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4" fontId="18" fillId="0" borderId="1" xfId="0" applyNumberFormat="1" applyFont="1" applyFill="1" applyBorder="1" applyAlignment="1">
      <alignment horizontal="right" vertical="center" shrinkToFit="1"/>
    </xf>
    <xf numFmtId="4" fontId="18" fillId="0" borderId="2" xfId="0" applyNumberFormat="1" applyFont="1" applyFill="1" applyBorder="1" applyAlignment="1">
      <alignment horizontal="right" vertical="center" shrinkToFit="1"/>
    </xf>
    <xf numFmtId="4" fontId="18" fillId="0" borderId="3" xfId="0" applyNumberFormat="1" applyFont="1" applyFill="1" applyBorder="1" applyAlignment="1">
      <alignment horizontal="right" vertical="center" shrinkToFit="1"/>
    </xf>
    <xf numFmtId="4" fontId="18" fillId="0" borderId="23" xfId="0" applyNumberFormat="1" applyFont="1" applyFill="1" applyBorder="1" applyAlignment="1">
      <alignment horizontal="right" vertical="center" shrinkToFit="1"/>
    </xf>
    <xf numFmtId="4" fontId="18" fillId="0" borderId="4" xfId="0" applyNumberFormat="1" applyFont="1" applyFill="1" applyBorder="1" applyAlignment="1">
      <alignment horizontal="right" vertical="center" shrinkToFit="1"/>
    </xf>
    <xf numFmtId="0" fontId="18" fillId="0" borderId="10" xfId="0" applyFont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right" vertical="center" shrinkToFit="1"/>
    </xf>
    <xf numFmtId="4" fontId="19" fillId="0" borderId="4" xfId="0" applyNumberFormat="1" applyFont="1" applyFill="1" applyBorder="1" applyAlignment="1">
      <alignment horizontal="right" vertical="center" shrinkToFit="1"/>
    </xf>
    <xf numFmtId="4" fontId="19" fillId="0" borderId="12" xfId="0" applyNumberFormat="1" applyFont="1" applyFill="1" applyBorder="1" applyAlignment="1">
      <alignment horizontal="right" vertical="center" shrinkToFit="1"/>
    </xf>
    <xf numFmtId="0" fontId="19" fillId="0" borderId="43" xfId="0" applyFont="1" applyBorder="1" applyAlignment="1">
      <alignment horizontal="left" vertical="center" wrapText="1"/>
    </xf>
    <xf numFmtId="4" fontId="19" fillId="0" borderId="32" xfId="0" applyNumberFormat="1" applyFont="1" applyFill="1" applyBorder="1" applyAlignment="1">
      <alignment horizontal="right" vertical="center" shrinkToFit="1"/>
    </xf>
    <xf numFmtId="0" fontId="19" fillId="0" borderId="26" xfId="0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vertical="center"/>
    </xf>
    <xf numFmtId="0" fontId="18" fillId="0" borderId="5" xfId="0" applyFont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left" vertical="center" wrapText="1"/>
    </xf>
    <xf numFmtId="4" fontId="19" fillId="0" borderId="38" xfId="0" applyNumberFormat="1" applyFont="1" applyFill="1" applyBorder="1" applyAlignment="1">
      <alignment horizontal="right" vertical="center" shrinkToFit="1"/>
    </xf>
    <xf numFmtId="4" fontId="19" fillId="0" borderId="11" xfId="0" applyNumberFormat="1" applyFont="1" applyFill="1" applyBorder="1" applyAlignment="1">
      <alignment horizontal="right" vertical="center" shrinkToFit="1"/>
    </xf>
    <xf numFmtId="4" fontId="19" fillId="0" borderId="13" xfId="0" applyNumberFormat="1" applyFont="1" applyFill="1" applyBorder="1" applyAlignment="1">
      <alignment horizontal="right" vertical="center" shrinkToFit="1"/>
    </xf>
    <xf numFmtId="4" fontId="19" fillId="0" borderId="14" xfId="0" applyNumberFormat="1" applyFont="1" applyFill="1" applyBorder="1" applyAlignment="1">
      <alignment horizontal="right" vertical="center" shrinkToFit="1"/>
    </xf>
    <xf numFmtId="4" fontId="19" fillId="0" borderId="15" xfId="0" applyNumberFormat="1" applyFont="1" applyFill="1" applyBorder="1" applyAlignment="1">
      <alignment horizontal="right" vertical="center" shrinkToFit="1"/>
    </xf>
    <xf numFmtId="4" fontId="19" fillId="0" borderId="17" xfId="0" applyNumberFormat="1" applyFont="1" applyFill="1" applyBorder="1" applyAlignment="1">
      <alignment horizontal="right" vertical="center" shrinkToFit="1"/>
    </xf>
    <xf numFmtId="4" fontId="19" fillId="0" borderId="31" xfId="0" applyNumberFormat="1" applyFont="1" applyFill="1" applyBorder="1" applyAlignment="1">
      <alignment horizontal="right" vertical="center" shrinkToFit="1"/>
    </xf>
    <xf numFmtId="0" fontId="20" fillId="4" borderId="0" xfId="0" applyFont="1" applyFill="1" applyAlignment="1">
      <alignment horizontal="right"/>
    </xf>
    <xf numFmtId="0" fontId="16" fillId="0" borderId="0" xfId="0" applyFont="1" applyFill="1"/>
    <xf numFmtId="3" fontId="21" fillId="0" borderId="0" xfId="0" applyNumberFormat="1" applyFont="1" applyFill="1" applyAlignment="1">
      <alignment horizontal="right"/>
    </xf>
    <xf numFmtId="3" fontId="16" fillId="0" borderId="0" xfId="0" applyNumberFormat="1" applyFont="1" applyFill="1" applyAlignment="1">
      <alignment horizontal="right"/>
    </xf>
    <xf numFmtId="0" fontId="8" fillId="0" borderId="10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tabSelected="1" zoomScale="80" zoomScaleNormal="80" zoomScaleSheetLayoutView="100" workbookViewId="0">
      <pane xSplit="4" ySplit="7" topLeftCell="E14" activePane="bottomRight" state="frozen"/>
      <selection pane="topRight" activeCell="E1" sqref="E1"/>
      <selection pane="bottomLeft" activeCell="A12" sqref="A12"/>
      <selection pane="bottomRight" activeCell="K28" sqref="K28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5.5703125" style="135" customWidth="1"/>
    <col min="4" max="4" width="43.5703125" style="103" customWidth="1"/>
    <col min="5" max="5" width="14.140625" style="116" customWidth="1"/>
    <col min="6" max="6" width="12.42578125" style="116" customWidth="1"/>
    <col min="7" max="7" width="14.140625" style="116" customWidth="1"/>
    <col min="8" max="8" width="14.140625" style="117" customWidth="1"/>
    <col min="9" max="9" width="12.42578125" style="117" customWidth="1"/>
    <col min="10" max="10" width="14.140625" style="117" customWidth="1"/>
    <col min="11" max="11" width="14.140625" style="176" customWidth="1"/>
    <col min="12" max="12" width="12.42578125" style="117" customWidth="1"/>
    <col min="13" max="13" width="14.140625" style="117" customWidth="1"/>
    <col min="14" max="14" width="11.28515625" style="111" customWidth="1"/>
    <col min="15" max="15" width="13.140625" style="117" hidden="1" customWidth="1"/>
    <col min="16" max="16" width="13.42578125" style="117" hidden="1" customWidth="1"/>
    <col min="17" max="17" width="5.28515625" style="137" customWidth="1"/>
    <col min="18" max="18" width="7.28515625" style="137" customWidth="1"/>
    <col min="19" max="19" width="8.140625" style="137" customWidth="1"/>
  </cols>
  <sheetData>
    <row r="1" spans="1:21" s="3" customFormat="1" ht="15" customHeight="1" x14ac:dyDescent="0.2">
      <c r="A1" s="124"/>
      <c r="B1" s="124"/>
      <c r="C1" s="134"/>
      <c r="D1" s="125"/>
      <c r="E1" s="126"/>
      <c r="F1" s="126"/>
      <c r="G1" s="126"/>
      <c r="H1" s="126"/>
      <c r="I1" s="126"/>
      <c r="J1" s="126"/>
      <c r="K1" s="175"/>
      <c r="L1" s="127"/>
      <c r="M1" s="127"/>
      <c r="N1" s="132" t="s">
        <v>45</v>
      </c>
      <c r="O1" s="127"/>
      <c r="P1" s="127"/>
      <c r="Q1" s="137"/>
      <c r="R1" s="137"/>
      <c r="S1" s="137"/>
      <c r="T1"/>
      <c r="U1"/>
    </row>
    <row r="2" spans="1:21" s="3" customFormat="1" ht="15" customHeight="1" x14ac:dyDescent="0.2">
      <c r="A2" s="124"/>
      <c r="B2" s="124"/>
      <c r="C2" s="134"/>
      <c r="D2" s="125"/>
      <c r="E2" s="126"/>
      <c r="F2" s="126"/>
      <c r="G2" s="126"/>
      <c r="H2" s="126"/>
      <c r="I2" s="126"/>
      <c r="J2" s="126"/>
      <c r="K2" s="175"/>
      <c r="L2" s="127"/>
      <c r="M2" s="127"/>
      <c r="N2" s="132" t="s">
        <v>24</v>
      </c>
      <c r="O2" s="127"/>
      <c r="P2" s="127"/>
      <c r="Q2" s="137"/>
      <c r="R2" s="137"/>
      <c r="S2" s="137"/>
      <c r="T2"/>
      <c r="U2"/>
    </row>
    <row r="3" spans="1:21" s="3" customFormat="1" ht="15" customHeight="1" x14ac:dyDescent="0.2">
      <c r="A3" s="124"/>
      <c r="B3" s="124"/>
      <c r="C3" s="134"/>
      <c r="D3" s="125"/>
      <c r="E3" s="126"/>
      <c r="F3" s="126"/>
      <c r="G3" s="126"/>
      <c r="H3" s="126"/>
      <c r="I3" s="126"/>
      <c r="J3" s="126"/>
      <c r="K3" s="175"/>
      <c r="L3" s="127"/>
      <c r="M3" s="127"/>
      <c r="N3" s="132" t="s">
        <v>44</v>
      </c>
      <c r="O3" s="127"/>
      <c r="P3" s="127"/>
      <c r="Q3" s="137"/>
      <c r="R3" s="137"/>
      <c r="S3" s="137"/>
      <c r="T3"/>
      <c r="U3"/>
    </row>
    <row r="4" spans="1:21" s="3" customFormat="1" ht="23.25" customHeight="1" x14ac:dyDescent="0.2">
      <c r="A4" s="185" t="s">
        <v>10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37"/>
      <c r="R4" s="137"/>
      <c r="S4" s="137"/>
      <c r="T4"/>
      <c r="U4"/>
    </row>
    <row r="5" spans="1:21" s="3" customFormat="1" ht="15" customHeight="1" x14ac:dyDescent="0.2">
      <c r="A5" s="186" t="s">
        <v>6</v>
      </c>
      <c r="B5" s="186" t="s">
        <v>7</v>
      </c>
      <c r="C5" s="198" t="s">
        <v>18</v>
      </c>
      <c r="D5" s="195" t="s">
        <v>11</v>
      </c>
      <c r="E5" s="201" t="s">
        <v>13</v>
      </c>
      <c r="F5" s="202"/>
      <c r="G5" s="203"/>
      <c r="H5" s="201" t="s">
        <v>12</v>
      </c>
      <c r="I5" s="202"/>
      <c r="J5" s="207"/>
      <c r="K5" s="189" t="s">
        <v>8</v>
      </c>
      <c r="L5" s="190"/>
      <c r="M5" s="190"/>
      <c r="N5" s="191"/>
      <c r="O5" s="189"/>
      <c r="P5" s="191"/>
      <c r="Q5" s="137"/>
      <c r="R5" s="137"/>
      <c r="S5" s="137"/>
      <c r="T5"/>
      <c r="U5"/>
    </row>
    <row r="6" spans="1:21" s="3" customFormat="1" ht="27" customHeight="1" x14ac:dyDescent="0.2">
      <c r="A6" s="187"/>
      <c r="B6" s="187"/>
      <c r="C6" s="199"/>
      <c r="D6" s="196"/>
      <c r="E6" s="204"/>
      <c r="F6" s="205"/>
      <c r="G6" s="206"/>
      <c r="H6" s="204"/>
      <c r="I6" s="205"/>
      <c r="J6" s="208"/>
      <c r="K6" s="192" t="s">
        <v>27</v>
      </c>
      <c r="L6" s="193"/>
      <c r="M6" s="194"/>
      <c r="N6" s="130" t="s">
        <v>14</v>
      </c>
      <c r="O6" s="209"/>
      <c r="P6" s="207"/>
      <c r="Q6" s="137"/>
      <c r="R6" s="137"/>
      <c r="S6" s="137"/>
      <c r="T6"/>
      <c r="U6"/>
    </row>
    <row r="7" spans="1:21" s="3" customFormat="1" ht="39.75" customHeight="1" x14ac:dyDescent="0.2">
      <c r="A7" s="188"/>
      <c r="B7" s="188"/>
      <c r="C7" s="200"/>
      <c r="D7" s="197"/>
      <c r="E7" s="10" t="s">
        <v>26</v>
      </c>
      <c r="F7" s="11" t="s">
        <v>36</v>
      </c>
      <c r="G7" s="12" t="s">
        <v>25</v>
      </c>
      <c r="H7" s="10" t="s">
        <v>26</v>
      </c>
      <c r="I7" s="11" t="s">
        <v>36</v>
      </c>
      <c r="J7" s="13" t="s">
        <v>25</v>
      </c>
      <c r="K7" s="11" t="s">
        <v>26</v>
      </c>
      <c r="L7" s="11" t="s">
        <v>36</v>
      </c>
      <c r="M7" s="13" t="s">
        <v>25</v>
      </c>
      <c r="N7" s="11" t="s">
        <v>26</v>
      </c>
      <c r="O7" s="11" t="s">
        <v>28</v>
      </c>
      <c r="P7" s="11" t="s">
        <v>25</v>
      </c>
      <c r="Q7" s="137"/>
      <c r="R7" s="137"/>
      <c r="S7" s="137"/>
      <c r="T7"/>
      <c r="U7"/>
    </row>
    <row r="8" spans="1:21" s="129" customFormat="1" ht="15" customHeight="1" x14ac:dyDescent="0.2">
      <c r="A8" s="110">
        <v>1</v>
      </c>
      <c r="B8" s="110">
        <f>A8+1</f>
        <v>2</v>
      </c>
      <c r="C8" s="92">
        <f>B8+1</f>
        <v>3</v>
      </c>
      <c r="D8" s="141">
        <f>C8+1</f>
        <v>4</v>
      </c>
      <c r="E8" s="142">
        <f>D8+1</f>
        <v>5</v>
      </c>
      <c r="F8" s="110">
        <f t="shared" ref="F8:P8" si="0">E8+1</f>
        <v>6</v>
      </c>
      <c r="G8" s="143">
        <f t="shared" si="0"/>
        <v>7</v>
      </c>
      <c r="H8" s="144">
        <f>G8+1</f>
        <v>8</v>
      </c>
      <c r="I8" s="110">
        <f t="shared" si="0"/>
        <v>9</v>
      </c>
      <c r="J8" s="145">
        <f t="shared" si="0"/>
        <v>10</v>
      </c>
      <c r="K8" s="110">
        <f>J8+1</f>
        <v>11</v>
      </c>
      <c r="L8" s="110">
        <f t="shared" si="0"/>
        <v>12</v>
      </c>
      <c r="M8" s="145">
        <f t="shared" si="0"/>
        <v>13</v>
      </c>
      <c r="N8" s="110">
        <f>M8+1</f>
        <v>14</v>
      </c>
      <c r="O8" s="14">
        <f t="shared" si="0"/>
        <v>15</v>
      </c>
      <c r="P8" s="14">
        <f t="shared" si="0"/>
        <v>16</v>
      </c>
      <c r="Q8" s="137"/>
      <c r="R8" s="137"/>
      <c r="S8" s="137"/>
      <c r="T8"/>
      <c r="U8"/>
    </row>
    <row r="9" spans="1:21" ht="18" customHeight="1" x14ac:dyDescent="0.2">
      <c r="A9" s="15">
        <v>750</v>
      </c>
      <c r="B9" s="16"/>
      <c r="C9" s="16"/>
      <c r="D9" s="101" t="s">
        <v>0</v>
      </c>
      <c r="E9" s="57">
        <f>E10</f>
        <v>373743</v>
      </c>
      <c r="F9" s="58">
        <f>F10</f>
        <v>0</v>
      </c>
      <c r="G9" s="18">
        <f>G10</f>
        <v>373743</v>
      </c>
      <c r="H9" s="51">
        <f>K9+N9</f>
        <v>373743</v>
      </c>
      <c r="I9" s="51">
        <f>L9+O9</f>
        <v>0</v>
      </c>
      <c r="J9" s="19">
        <f>SUM(H9:I9)</f>
        <v>373743</v>
      </c>
      <c r="K9" s="58">
        <f>K10</f>
        <v>373743</v>
      </c>
      <c r="L9" s="58">
        <f>L10</f>
        <v>0</v>
      </c>
      <c r="M9" s="19">
        <f>SUM(K9:L9)</f>
        <v>373743</v>
      </c>
      <c r="N9" s="17">
        <f>N10</f>
        <v>0</v>
      </c>
      <c r="O9" s="58">
        <f>O10</f>
        <v>0</v>
      </c>
      <c r="P9" s="58">
        <f>SUM(N9:O9)</f>
        <v>0</v>
      </c>
    </row>
    <row r="10" spans="1:21" ht="16.5" customHeight="1" x14ac:dyDescent="0.2">
      <c r="A10" s="20"/>
      <c r="B10" s="21">
        <v>75011</v>
      </c>
      <c r="C10" s="77"/>
      <c r="D10" s="102" t="s">
        <v>1</v>
      </c>
      <c r="E10" s="22">
        <f>E11</f>
        <v>373743</v>
      </c>
      <c r="F10" s="23">
        <f>F11</f>
        <v>0</v>
      </c>
      <c r="G10" s="24">
        <f>SUM(E10:F10)</f>
        <v>373743</v>
      </c>
      <c r="H10" s="53">
        <f>K10+N10</f>
        <v>373743</v>
      </c>
      <c r="I10" s="53">
        <f>L10+O10</f>
        <v>0</v>
      </c>
      <c r="J10" s="23">
        <f>SUM(H10:I10)</f>
        <v>373743</v>
      </c>
      <c r="K10" s="25">
        <f>SUM(K12:K14)</f>
        <v>373743</v>
      </c>
      <c r="L10" s="25">
        <f>SUM(L12:L14)</f>
        <v>0</v>
      </c>
      <c r="M10" s="26">
        <f>SUM(K10:L10)</f>
        <v>373743</v>
      </c>
      <c r="N10" s="23">
        <f>SUM(N12:N14)</f>
        <v>0</v>
      </c>
      <c r="O10" s="25">
        <f>V10</f>
        <v>0</v>
      </c>
      <c r="P10" s="23">
        <f>SUM(N10:O10)</f>
        <v>0</v>
      </c>
    </row>
    <row r="11" spans="1:21" s="9" customFormat="1" ht="65.25" customHeight="1" x14ac:dyDescent="0.2">
      <c r="A11" s="20"/>
      <c r="B11" s="52"/>
      <c r="C11" s="85">
        <v>2010</v>
      </c>
      <c r="D11" s="100" t="s">
        <v>31</v>
      </c>
      <c r="E11" s="76">
        <f>K10</f>
        <v>373743</v>
      </c>
      <c r="F11" s="34">
        <f>L10</f>
        <v>0</v>
      </c>
      <c r="G11" s="27">
        <f>SUM(E11:F11)</f>
        <v>373743</v>
      </c>
      <c r="H11" s="31"/>
      <c r="I11" s="31"/>
      <c r="J11" s="59"/>
      <c r="K11" s="34"/>
      <c r="L11" s="31"/>
      <c r="M11" s="54"/>
      <c r="N11" s="34"/>
      <c r="O11" s="31"/>
      <c r="P11" s="54"/>
      <c r="Q11" s="137"/>
      <c r="R11" s="137"/>
      <c r="S11" s="137"/>
      <c r="T11"/>
      <c r="U11"/>
    </row>
    <row r="12" spans="1:21" s="6" customFormat="1" ht="15.75" customHeight="1" x14ac:dyDescent="0.2">
      <c r="A12" s="20"/>
      <c r="B12" s="93"/>
      <c r="C12" s="89">
        <v>4010</v>
      </c>
      <c r="D12" s="105" t="s">
        <v>15</v>
      </c>
      <c r="E12" s="28"/>
      <c r="F12" s="29"/>
      <c r="G12" s="30"/>
      <c r="H12" s="31">
        <v>317187</v>
      </c>
      <c r="I12" s="31">
        <f t="shared" ref="H12:I14" si="1">L12</f>
        <v>0</v>
      </c>
      <c r="J12" s="33">
        <f t="shared" ref="J12:J16" si="2">SUM(H12:I12)</f>
        <v>317187</v>
      </c>
      <c r="K12" s="73">
        <v>317187</v>
      </c>
      <c r="L12" s="31"/>
      <c r="M12" s="33">
        <f t="shared" ref="M12:M16" si="3">SUM(K12:L12)</f>
        <v>317187</v>
      </c>
      <c r="N12" s="73"/>
      <c r="O12" s="31"/>
      <c r="P12" s="73">
        <f t="shared" ref="P12:P16" si="4">SUM(N12:O12)</f>
        <v>0</v>
      </c>
      <c r="Q12" s="137"/>
      <c r="R12" s="137"/>
      <c r="S12" s="137"/>
      <c r="T12"/>
      <c r="U12"/>
    </row>
    <row r="13" spans="1:21" s="6" customFormat="1" ht="15.75" customHeight="1" x14ac:dyDescent="0.2">
      <c r="A13" s="20"/>
      <c r="B13" s="93"/>
      <c r="C13" s="108">
        <v>4110</v>
      </c>
      <c r="D13" s="97" t="s">
        <v>17</v>
      </c>
      <c r="E13" s="35"/>
      <c r="F13" s="36"/>
      <c r="G13" s="37"/>
      <c r="H13" s="68">
        <f t="shared" si="1"/>
        <v>54524</v>
      </c>
      <c r="I13" s="86">
        <f t="shared" si="1"/>
        <v>0</v>
      </c>
      <c r="J13" s="69">
        <f t="shared" si="2"/>
        <v>54524</v>
      </c>
      <c r="K13" s="94">
        <v>54524</v>
      </c>
      <c r="L13" s="68"/>
      <c r="M13" s="69">
        <f t="shared" si="3"/>
        <v>54524</v>
      </c>
      <c r="N13" s="94"/>
      <c r="O13" s="38"/>
      <c r="P13" s="62">
        <f t="shared" si="4"/>
        <v>0</v>
      </c>
      <c r="Q13" s="137"/>
      <c r="R13" s="137"/>
      <c r="S13" s="137"/>
      <c r="T13"/>
      <c r="U13"/>
    </row>
    <row r="14" spans="1:21" s="6" customFormat="1" ht="27.75" customHeight="1" x14ac:dyDescent="0.2">
      <c r="A14" s="20"/>
      <c r="B14" s="93"/>
      <c r="C14" s="108">
        <v>4120</v>
      </c>
      <c r="D14" s="179" t="s">
        <v>42</v>
      </c>
      <c r="E14" s="35"/>
      <c r="F14" s="36"/>
      <c r="G14" s="37"/>
      <c r="H14" s="68">
        <f t="shared" si="1"/>
        <v>2032</v>
      </c>
      <c r="I14" s="86">
        <f t="shared" si="1"/>
        <v>0</v>
      </c>
      <c r="J14" s="123">
        <f t="shared" si="2"/>
        <v>2032</v>
      </c>
      <c r="K14" s="86">
        <v>2032</v>
      </c>
      <c r="L14" s="68"/>
      <c r="M14" s="123">
        <f t="shared" si="3"/>
        <v>2032</v>
      </c>
      <c r="N14" s="86"/>
      <c r="O14" s="38"/>
      <c r="P14" s="46">
        <f>SUM(N14:O14)</f>
        <v>0</v>
      </c>
      <c r="Q14" s="137"/>
      <c r="R14" s="137"/>
      <c r="S14" s="137"/>
      <c r="T14"/>
      <c r="U14"/>
    </row>
    <row r="15" spans="1:21" s="1" customFormat="1" ht="41.25" customHeight="1" x14ac:dyDescent="0.2">
      <c r="A15" s="47">
        <v>751</v>
      </c>
      <c r="B15" s="48"/>
      <c r="C15" s="48"/>
      <c r="D15" s="99" t="s">
        <v>9</v>
      </c>
      <c r="E15" s="17">
        <f>E16</f>
        <v>5473</v>
      </c>
      <c r="F15" s="17">
        <f>F16</f>
        <v>0</v>
      </c>
      <c r="G15" s="67">
        <f>SUM(E15:F15)</f>
        <v>5473</v>
      </c>
      <c r="H15" s="51">
        <f>K15+N15</f>
        <v>5473</v>
      </c>
      <c r="I15" s="51">
        <f>L15+O15</f>
        <v>0</v>
      </c>
      <c r="J15" s="84">
        <f t="shared" si="2"/>
        <v>5473</v>
      </c>
      <c r="K15" s="17">
        <f>K16</f>
        <v>5473</v>
      </c>
      <c r="L15" s="17">
        <f>L16</f>
        <v>0</v>
      </c>
      <c r="M15" s="84">
        <f t="shared" si="3"/>
        <v>5473</v>
      </c>
      <c r="N15" s="17">
        <f>N16</f>
        <v>0</v>
      </c>
      <c r="O15" s="17">
        <f>O16</f>
        <v>0</v>
      </c>
      <c r="P15" s="84">
        <f t="shared" ref="P15" si="5">SUM(N15:O15)</f>
        <v>0</v>
      </c>
      <c r="Q15" s="137"/>
      <c r="R15" s="137"/>
      <c r="S15" s="137"/>
      <c r="T15"/>
      <c r="U15"/>
    </row>
    <row r="16" spans="1:21" s="1" customFormat="1" ht="28.5" customHeight="1" x14ac:dyDescent="0.2">
      <c r="A16" s="20"/>
      <c r="B16" s="52">
        <v>75101</v>
      </c>
      <c r="C16" s="77"/>
      <c r="D16" s="96" t="s">
        <v>2</v>
      </c>
      <c r="E16" s="22">
        <f>E17</f>
        <v>5473</v>
      </c>
      <c r="F16" s="23">
        <f>F17</f>
        <v>0</v>
      </c>
      <c r="G16" s="24">
        <f>SUM(E16:F16)</f>
        <v>5473</v>
      </c>
      <c r="H16" s="53">
        <f>K16+N16</f>
        <v>5473</v>
      </c>
      <c r="I16" s="53">
        <f>L16+O16</f>
        <v>0</v>
      </c>
      <c r="J16" s="26">
        <f t="shared" si="2"/>
        <v>5473</v>
      </c>
      <c r="K16" s="23">
        <f>SUM(K18:K20)</f>
        <v>5473</v>
      </c>
      <c r="L16" s="53">
        <f>SUM(L18:L20)</f>
        <v>0</v>
      </c>
      <c r="M16" s="26">
        <f t="shared" si="3"/>
        <v>5473</v>
      </c>
      <c r="N16" s="23">
        <f>SUM(N18:N20)</f>
        <v>0</v>
      </c>
      <c r="O16" s="53">
        <f>SUM(O18:O20)</f>
        <v>0</v>
      </c>
      <c r="P16" s="23">
        <f t="shared" si="4"/>
        <v>0</v>
      </c>
      <c r="Q16" s="137"/>
      <c r="R16" s="137"/>
      <c r="S16" s="137"/>
      <c r="T16"/>
      <c r="U16"/>
    </row>
    <row r="17" spans="1:21" s="9" customFormat="1" ht="65.25" customHeight="1" x14ac:dyDescent="0.2">
      <c r="A17" s="20"/>
      <c r="B17" s="52"/>
      <c r="C17" s="92">
        <v>2010</v>
      </c>
      <c r="D17" s="100" t="s">
        <v>31</v>
      </c>
      <c r="E17" s="60">
        <f>K16</f>
        <v>5473</v>
      </c>
      <c r="F17" s="54">
        <f>L16</f>
        <v>0</v>
      </c>
      <c r="G17" s="64">
        <f>SUM(E17:F17)</f>
        <v>5473</v>
      </c>
      <c r="H17" s="61"/>
      <c r="I17" s="61"/>
      <c r="J17" s="59"/>
      <c r="K17" s="54"/>
      <c r="L17" s="61"/>
      <c r="M17" s="54"/>
      <c r="N17" s="54"/>
      <c r="O17" s="31"/>
      <c r="P17" s="54"/>
      <c r="Q17" s="137"/>
      <c r="R17" s="137"/>
      <c r="S17" s="137"/>
      <c r="T17"/>
      <c r="U17"/>
    </row>
    <row r="18" spans="1:21" s="6" customFormat="1" ht="15.75" customHeight="1" x14ac:dyDescent="0.2">
      <c r="A18" s="20"/>
      <c r="B18" s="93"/>
      <c r="C18" s="90">
        <v>4010</v>
      </c>
      <c r="D18" s="106" t="s">
        <v>15</v>
      </c>
      <c r="E18" s="28"/>
      <c r="F18" s="29"/>
      <c r="G18" s="30"/>
      <c r="H18" s="72">
        <f t="shared" ref="H18:I20" si="6">K18</f>
        <v>4575</v>
      </c>
      <c r="I18" s="34">
        <f t="shared" si="6"/>
        <v>0</v>
      </c>
      <c r="J18" s="72">
        <f t="shared" ref="J18:J20" si="7">SUM(H18:I18)</f>
        <v>4575</v>
      </c>
      <c r="K18" s="73">
        <v>4575</v>
      </c>
      <c r="L18" s="74"/>
      <c r="M18" s="74">
        <f t="shared" ref="M18:M20" si="8">SUM(K18:L18)</f>
        <v>4575</v>
      </c>
      <c r="N18" s="73"/>
      <c r="O18" s="74"/>
      <c r="P18" s="73">
        <f t="shared" ref="P18:P20" si="9">SUM(N18:O18)</f>
        <v>0</v>
      </c>
      <c r="Q18" s="137"/>
      <c r="R18" s="137"/>
      <c r="S18" s="137"/>
      <c r="T18"/>
      <c r="U18"/>
    </row>
    <row r="19" spans="1:21" s="6" customFormat="1" ht="15.75" customHeight="1" x14ac:dyDescent="0.2">
      <c r="A19" s="20"/>
      <c r="B19" s="93"/>
      <c r="C19" s="78">
        <v>4110</v>
      </c>
      <c r="D19" s="83" t="s">
        <v>17</v>
      </c>
      <c r="E19" s="35"/>
      <c r="F19" s="36"/>
      <c r="G19" s="37"/>
      <c r="H19" s="55">
        <f t="shared" si="6"/>
        <v>786</v>
      </c>
      <c r="I19" s="40">
        <f t="shared" si="6"/>
        <v>0</v>
      </c>
      <c r="J19" s="55">
        <f t="shared" si="7"/>
        <v>786</v>
      </c>
      <c r="K19" s="62">
        <v>786</v>
      </c>
      <c r="L19" s="32"/>
      <c r="M19" s="32">
        <f t="shared" si="8"/>
        <v>786</v>
      </c>
      <c r="N19" s="62"/>
      <c r="O19" s="32"/>
      <c r="P19" s="62">
        <f t="shared" si="9"/>
        <v>0</v>
      </c>
      <c r="Q19" s="137"/>
      <c r="R19" s="137"/>
      <c r="S19" s="137"/>
      <c r="T19"/>
      <c r="U19"/>
    </row>
    <row r="20" spans="1:21" s="6" customFormat="1" ht="28.5" customHeight="1" x14ac:dyDescent="0.2">
      <c r="A20" s="20"/>
      <c r="B20" s="128"/>
      <c r="C20" s="80">
        <v>4120</v>
      </c>
      <c r="D20" s="180" t="s">
        <v>42</v>
      </c>
      <c r="E20" s="41"/>
      <c r="F20" s="42"/>
      <c r="G20" s="43"/>
      <c r="H20" s="63">
        <f t="shared" si="6"/>
        <v>112</v>
      </c>
      <c r="I20" s="46">
        <f t="shared" si="6"/>
        <v>0</v>
      </c>
      <c r="J20" s="131">
        <f t="shared" si="7"/>
        <v>112</v>
      </c>
      <c r="K20" s="46">
        <v>112</v>
      </c>
      <c r="L20" s="56"/>
      <c r="M20" s="46">
        <f t="shared" si="8"/>
        <v>112</v>
      </c>
      <c r="N20" s="45"/>
      <c r="O20" s="56"/>
      <c r="P20" s="46">
        <f t="shared" si="9"/>
        <v>0</v>
      </c>
      <c r="Q20" s="137"/>
      <c r="R20" s="137"/>
      <c r="S20" s="137"/>
      <c r="T20"/>
      <c r="U20"/>
    </row>
    <row r="21" spans="1:21" s="1" customFormat="1" ht="18" customHeight="1" x14ac:dyDescent="0.2">
      <c r="A21" s="47">
        <v>851</v>
      </c>
      <c r="B21" s="48"/>
      <c r="C21" s="48"/>
      <c r="D21" s="99" t="s">
        <v>39</v>
      </c>
      <c r="E21" s="50">
        <f>E22</f>
        <v>3600</v>
      </c>
      <c r="F21" s="17">
        <f>F22</f>
        <v>0</v>
      </c>
      <c r="G21" s="67">
        <f>SUM(E21:F21)</f>
        <v>3600</v>
      </c>
      <c r="H21" s="51">
        <f>K21+N21</f>
        <v>3600</v>
      </c>
      <c r="I21" s="51">
        <f>L21+O21</f>
        <v>0</v>
      </c>
      <c r="J21" s="84">
        <f>SUM(H21:I21)</f>
        <v>3600</v>
      </c>
      <c r="K21" s="17">
        <f>K22</f>
        <v>3600</v>
      </c>
      <c r="L21" s="51">
        <f>L22</f>
        <v>0</v>
      </c>
      <c r="M21" s="84">
        <f>SUM(K21:L21)</f>
        <v>3600</v>
      </c>
      <c r="N21" s="17">
        <f>N22</f>
        <v>0</v>
      </c>
      <c r="O21" s="51">
        <f>O22</f>
        <v>0</v>
      </c>
      <c r="P21" s="58">
        <f>SUM(N21:O21)</f>
        <v>0</v>
      </c>
      <c r="Q21" s="137"/>
      <c r="R21" s="137"/>
      <c r="S21" s="137"/>
      <c r="T21"/>
      <c r="U21"/>
    </row>
    <row r="22" spans="1:21" s="1" customFormat="1" ht="16.5" customHeight="1" x14ac:dyDescent="0.2">
      <c r="A22" s="20"/>
      <c r="B22" s="52">
        <v>85195</v>
      </c>
      <c r="C22" s="77"/>
      <c r="D22" s="96" t="s">
        <v>37</v>
      </c>
      <c r="E22" s="22">
        <f>E23</f>
        <v>3600</v>
      </c>
      <c r="F22" s="23">
        <f>F23</f>
        <v>0</v>
      </c>
      <c r="G22" s="24">
        <f>SUM(E22:F22)</f>
        <v>3600</v>
      </c>
      <c r="H22" s="53">
        <f>K22+N22</f>
        <v>3600</v>
      </c>
      <c r="I22" s="53">
        <f>L22+O22</f>
        <v>0</v>
      </c>
      <c r="J22" s="26">
        <f>SUM(H22:I22)</f>
        <v>3600</v>
      </c>
      <c r="K22" s="23">
        <f>SUM(K24:K28)</f>
        <v>3600</v>
      </c>
      <c r="L22" s="53">
        <f>SUM(L24:L28)</f>
        <v>0</v>
      </c>
      <c r="M22" s="26">
        <f>SUM(K22:L22)</f>
        <v>3600</v>
      </c>
      <c r="N22" s="23">
        <f>SUM(N24:N26)</f>
        <v>0</v>
      </c>
      <c r="O22" s="53">
        <f>SUM(O24:O26)</f>
        <v>0</v>
      </c>
      <c r="P22" s="23">
        <f>SUM(N22:O22)</f>
        <v>0</v>
      </c>
      <c r="Q22" s="137"/>
      <c r="R22" s="137"/>
      <c r="S22" s="137"/>
      <c r="T22"/>
      <c r="U22"/>
    </row>
    <row r="23" spans="1:21" s="9" customFormat="1" ht="64.5" customHeight="1" x14ac:dyDescent="0.2">
      <c r="A23" s="20"/>
      <c r="B23" s="52"/>
      <c r="C23" s="92">
        <v>2010</v>
      </c>
      <c r="D23" s="100" t="s">
        <v>31</v>
      </c>
      <c r="E23" s="60">
        <f>K22</f>
        <v>3600</v>
      </c>
      <c r="F23" s="54">
        <f>L22</f>
        <v>0</v>
      </c>
      <c r="G23" s="64">
        <f>SUM(E23:F23)</f>
        <v>3600</v>
      </c>
      <c r="H23" s="61"/>
      <c r="I23" s="61"/>
      <c r="J23" s="59"/>
      <c r="K23" s="54"/>
      <c r="L23" s="61"/>
      <c r="M23" s="54"/>
      <c r="N23" s="54"/>
      <c r="O23" s="31"/>
      <c r="P23" s="54"/>
      <c r="Q23" s="137"/>
      <c r="R23" s="137"/>
      <c r="S23" s="137"/>
      <c r="T23"/>
      <c r="U23"/>
    </row>
    <row r="24" spans="1:21" s="6" customFormat="1" ht="16.5" customHeight="1" x14ac:dyDescent="0.2">
      <c r="A24" s="20"/>
      <c r="B24" s="93"/>
      <c r="C24" s="90">
        <v>4010</v>
      </c>
      <c r="D24" s="106" t="s">
        <v>15</v>
      </c>
      <c r="E24" s="28"/>
      <c r="F24" s="29"/>
      <c r="G24" s="30"/>
      <c r="H24" s="32">
        <f t="shared" ref="H24:H26" si="10">K24</f>
        <v>2302</v>
      </c>
      <c r="I24" s="183">
        <f t="shared" ref="I24:I26" si="11">L24</f>
        <v>0</v>
      </c>
      <c r="J24" s="72">
        <f t="shared" ref="J24:J29" si="12">SUM(H24:I24)</f>
        <v>2302</v>
      </c>
      <c r="K24" s="73">
        <v>2302</v>
      </c>
      <c r="L24" s="73"/>
      <c r="M24" s="74">
        <f t="shared" ref="M24:M29" si="13">SUM(K24:L24)</f>
        <v>2302</v>
      </c>
      <c r="N24" s="73"/>
      <c r="O24" s="73"/>
      <c r="P24" s="74">
        <f t="shared" ref="P24:P30" si="14">SUM(N24:O24)</f>
        <v>0</v>
      </c>
      <c r="Q24" s="137"/>
      <c r="R24" s="137"/>
      <c r="S24" s="137"/>
      <c r="T24"/>
      <c r="U24"/>
    </row>
    <row r="25" spans="1:21" s="6" customFormat="1" ht="16.5" customHeight="1" x14ac:dyDescent="0.2">
      <c r="A25" s="20"/>
      <c r="B25" s="93"/>
      <c r="C25" s="78">
        <v>4110</v>
      </c>
      <c r="D25" s="83" t="s">
        <v>17</v>
      </c>
      <c r="E25" s="35"/>
      <c r="F25" s="36"/>
      <c r="G25" s="37"/>
      <c r="H25" s="38">
        <f t="shared" si="10"/>
        <v>405</v>
      </c>
      <c r="I25" s="87">
        <f t="shared" si="11"/>
        <v>0</v>
      </c>
      <c r="J25" s="55">
        <f t="shared" si="12"/>
        <v>405</v>
      </c>
      <c r="K25" s="62">
        <v>405</v>
      </c>
      <c r="L25" s="62"/>
      <c r="M25" s="32">
        <f t="shared" si="13"/>
        <v>405</v>
      </c>
      <c r="N25" s="62"/>
      <c r="O25" s="62"/>
      <c r="P25" s="32">
        <f t="shared" si="14"/>
        <v>0</v>
      </c>
      <c r="Q25" s="137"/>
      <c r="R25" s="137"/>
      <c r="S25" s="137"/>
      <c r="T25"/>
      <c r="U25"/>
    </row>
    <row r="26" spans="1:21" s="6" customFormat="1" ht="27.75" customHeight="1" x14ac:dyDescent="0.2">
      <c r="A26" s="20"/>
      <c r="B26" s="93"/>
      <c r="C26" s="78">
        <v>4120</v>
      </c>
      <c r="D26" s="181" t="s">
        <v>42</v>
      </c>
      <c r="E26" s="35"/>
      <c r="F26" s="36"/>
      <c r="G26" s="37"/>
      <c r="H26" s="38">
        <f t="shared" si="10"/>
        <v>56</v>
      </c>
      <c r="I26" s="87">
        <f t="shared" si="11"/>
        <v>0</v>
      </c>
      <c r="J26" s="88">
        <f t="shared" si="12"/>
        <v>56</v>
      </c>
      <c r="K26" s="40">
        <v>56</v>
      </c>
      <c r="L26" s="40"/>
      <c r="M26" s="40">
        <f t="shared" si="13"/>
        <v>56</v>
      </c>
      <c r="N26" s="40"/>
      <c r="O26" s="40"/>
      <c r="P26" s="40">
        <f t="shared" si="14"/>
        <v>0</v>
      </c>
      <c r="Q26" s="137"/>
      <c r="R26" s="137"/>
      <c r="S26" s="137"/>
      <c r="T26"/>
      <c r="U26"/>
    </row>
    <row r="27" spans="1:21" s="6" customFormat="1" ht="16.5" customHeight="1" x14ac:dyDescent="0.2">
      <c r="A27" s="20"/>
      <c r="B27" s="93"/>
      <c r="C27" s="78">
        <v>4210</v>
      </c>
      <c r="D27" s="83" t="s">
        <v>20</v>
      </c>
      <c r="E27" s="35"/>
      <c r="F27" s="36"/>
      <c r="G27" s="37"/>
      <c r="H27" s="38">
        <f t="shared" ref="H27" si="15">K27</f>
        <v>658</v>
      </c>
      <c r="I27" s="87">
        <f t="shared" ref="I27" si="16">L27</f>
        <v>0</v>
      </c>
      <c r="J27" s="88">
        <f>SUM(H27:I27)</f>
        <v>658</v>
      </c>
      <c r="K27" s="40">
        <v>658</v>
      </c>
      <c r="L27" s="40"/>
      <c r="M27" s="40">
        <f>SUM(K27:L27)</f>
        <v>658</v>
      </c>
      <c r="N27" s="40"/>
      <c r="O27" s="40"/>
      <c r="P27" s="40">
        <f t="shared" si="14"/>
        <v>0</v>
      </c>
      <c r="Q27" s="137"/>
      <c r="R27" s="137"/>
      <c r="S27" s="137"/>
      <c r="T27"/>
      <c r="U27"/>
    </row>
    <row r="28" spans="1:21" s="7" customFormat="1" ht="16.5" customHeight="1" x14ac:dyDescent="0.2">
      <c r="A28" s="112"/>
      <c r="B28" s="114"/>
      <c r="C28" s="80">
        <v>4300</v>
      </c>
      <c r="D28" s="95" t="s">
        <v>22</v>
      </c>
      <c r="E28" s="41"/>
      <c r="F28" s="42"/>
      <c r="G28" s="43"/>
      <c r="H28" s="38">
        <f t="shared" ref="H28" si="17">K28</f>
        <v>179</v>
      </c>
      <c r="I28" s="87">
        <f t="shared" ref="I28" si="18">L28</f>
        <v>0</v>
      </c>
      <c r="J28" s="63">
        <f t="shared" si="12"/>
        <v>179</v>
      </c>
      <c r="K28" s="46">
        <v>179</v>
      </c>
      <c r="L28" s="46"/>
      <c r="M28" s="63">
        <f t="shared" si="13"/>
        <v>179</v>
      </c>
      <c r="N28" s="46"/>
      <c r="O28" s="46"/>
      <c r="P28" s="46">
        <f t="shared" si="14"/>
        <v>0</v>
      </c>
      <c r="Q28" s="137"/>
      <c r="R28" s="137"/>
      <c r="S28" s="137"/>
      <c r="T28"/>
      <c r="U28"/>
    </row>
    <row r="29" spans="1:21" s="1" customFormat="1" ht="18" customHeight="1" x14ac:dyDescent="0.2">
      <c r="A29" s="15">
        <v>852</v>
      </c>
      <c r="B29" s="16"/>
      <c r="C29" s="16"/>
      <c r="D29" s="101" t="s">
        <v>5</v>
      </c>
      <c r="E29" s="58">
        <f>E30+E36</f>
        <v>170230</v>
      </c>
      <c r="F29" s="58">
        <f>F30+F36</f>
        <v>4844.9999999999991</v>
      </c>
      <c r="G29" s="67">
        <f>SUM(E29:F29)</f>
        <v>175075</v>
      </c>
      <c r="H29" s="51">
        <f>K29+N29</f>
        <v>170230</v>
      </c>
      <c r="I29" s="51">
        <f>L29+O29</f>
        <v>4844.9999999999991</v>
      </c>
      <c r="J29" s="19">
        <f t="shared" si="12"/>
        <v>175075</v>
      </c>
      <c r="K29" s="58">
        <f>K30+K36</f>
        <v>170230</v>
      </c>
      <c r="L29" s="58">
        <f>L30+L36</f>
        <v>4844.9999999999991</v>
      </c>
      <c r="M29" s="19">
        <f t="shared" si="13"/>
        <v>175075</v>
      </c>
      <c r="N29" s="58">
        <f>N30+N36</f>
        <v>0</v>
      </c>
      <c r="O29" s="58">
        <f>O30+O36</f>
        <v>0</v>
      </c>
      <c r="P29" s="58">
        <f t="shared" si="14"/>
        <v>0</v>
      </c>
      <c r="Q29" s="137"/>
      <c r="R29" s="137"/>
      <c r="S29" s="137"/>
      <c r="T29"/>
      <c r="U29"/>
    </row>
    <row r="30" spans="1:21" s="111" customFormat="1" ht="16.5" customHeight="1" x14ac:dyDescent="0.2">
      <c r="A30" s="20"/>
      <c r="B30" s="52">
        <v>85215</v>
      </c>
      <c r="C30" s="77"/>
      <c r="D30" s="81" t="s">
        <v>30</v>
      </c>
      <c r="E30" s="22">
        <f>E31</f>
        <v>0</v>
      </c>
      <c r="F30" s="23">
        <f>F31</f>
        <v>4844.9999999999991</v>
      </c>
      <c r="G30" s="24">
        <f>SUM(E30:F30)</f>
        <v>4844.9999999999991</v>
      </c>
      <c r="H30" s="53">
        <f>K30</f>
        <v>0</v>
      </c>
      <c r="I30" s="23">
        <f>L30+O30</f>
        <v>4844.9999999999991</v>
      </c>
      <c r="J30" s="23">
        <f>SUM(H30:I30)</f>
        <v>4844.9999999999991</v>
      </c>
      <c r="K30" s="53">
        <f>SUM(K32:K35)</f>
        <v>0</v>
      </c>
      <c r="L30" s="53">
        <f>SUM(L32:L35)</f>
        <v>4844.9999999999991</v>
      </c>
      <c r="M30" s="26">
        <f>SUM(K30:L30)</f>
        <v>4844.9999999999991</v>
      </c>
      <c r="N30" s="23">
        <f>N31</f>
        <v>0</v>
      </c>
      <c r="O30" s="53">
        <f>SUM(O32:O35)</f>
        <v>0</v>
      </c>
      <c r="P30" s="23">
        <f t="shared" si="14"/>
        <v>0</v>
      </c>
      <c r="Q30" s="182"/>
      <c r="R30" s="182"/>
      <c r="S30" s="182"/>
    </row>
    <row r="31" spans="1:21" s="9" customFormat="1" ht="64.5" customHeight="1" x14ac:dyDescent="0.2">
      <c r="A31" s="20"/>
      <c r="B31" s="52"/>
      <c r="C31" s="92">
        <v>2010</v>
      </c>
      <c r="D31" s="100" t="s">
        <v>31</v>
      </c>
      <c r="E31" s="60">
        <f>K30</f>
        <v>0</v>
      </c>
      <c r="F31" s="54">
        <f>L30</f>
        <v>4844.9999999999991</v>
      </c>
      <c r="G31" s="64">
        <f>SUM(E31:F31)</f>
        <v>4844.9999999999991</v>
      </c>
      <c r="H31" s="61"/>
      <c r="I31" s="61"/>
      <c r="J31" s="59"/>
      <c r="K31" s="54"/>
      <c r="L31" s="61"/>
      <c r="M31" s="54"/>
      <c r="N31" s="54"/>
      <c r="O31" s="31"/>
      <c r="P31" s="54"/>
      <c r="Q31" s="182"/>
      <c r="R31" s="182"/>
      <c r="S31" s="182"/>
      <c r="T31" s="111"/>
      <c r="U31" s="111"/>
    </row>
    <row r="32" spans="1:21" s="111" customFormat="1" ht="16.5" customHeight="1" x14ac:dyDescent="0.2">
      <c r="A32" s="20"/>
      <c r="B32" s="52"/>
      <c r="C32" s="78">
        <v>3110</v>
      </c>
      <c r="D32" s="83" t="s">
        <v>19</v>
      </c>
      <c r="E32" s="35"/>
      <c r="F32" s="36"/>
      <c r="G32" s="37"/>
      <c r="H32" s="32">
        <f t="shared" ref="H32:I35" si="19">K32</f>
        <v>0</v>
      </c>
      <c r="I32" s="183">
        <f t="shared" si="19"/>
        <v>4750</v>
      </c>
      <c r="J32" s="55">
        <f>SUM(H32:I32)</f>
        <v>4750</v>
      </c>
      <c r="K32" s="73">
        <v>0</v>
      </c>
      <c r="L32" s="32">
        <v>4750</v>
      </c>
      <c r="M32" s="55">
        <f>SUM(K32:L32)</f>
        <v>4750</v>
      </c>
      <c r="N32" s="62"/>
      <c r="O32" s="73"/>
      <c r="P32" s="40">
        <f>SUM(N32:O32)</f>
        <v>0</v>
      </c>
      <c r="Q32" s="182"/>
      <c r="R32" s="182"/>
      <c r="S32" s="182"/>
    </row>
    <row r="33" spans="1:21" s="111" customFormat="1" ht="16.5" customHeight="1" x14ac:dyDescent="0.2">
      <c r="A33" s="20"/>
      <c r="B33" s="52"/>
      <c r="C33" s="79">
        <v>4010</v>
      </c>
      <c r="D33" s="107" t="s">
        <v>15</v>
      </c>
      <c r="E33" s="35"/>
      <c r="F33" s="36"/>
      <c r="G33" s="37"/>
      <c r="H33" s="38">
        <f t="shared" si="19"/>
        <v>0</v>
      </c>
      <c r="I33" s="87">
        <f t="shared" si="19"/>
        <v>79.150000000000006</v>
      </c>
      <c r="J33" s="39">
        <f>SUM(H33:I33)</f>
        <v>79.150000000000006</v>
      </c>
      <c r="K33" s="40">
        <v>0</v>
      </c>
      <c r="L33" s="38">
        <v>79.150000000000006</v>
      </c>
      <c r="M33" s="39">
        <f>SUM(K33:L33)</f>
        <v>79.150000000000006</v>
      </c>
      <c r="N33" s="40"/>
      <c r="O33" s="38"/>
      <c r="P33" s="40">
        <f>SUM(N33:O33)</f>
        <v>0</v>
      </c>
      <c r="Q33" s="182"/>
      <c r="R33" s="182"/>
      <c r="S33" s="182"/>
    </row>
    <row r="34" spans="1:21" s="111" customFormat="1" ht="16.5" customHeight="1" x14ac:dyDescent="0.2">
      <c r="A34" s="20"/>
      <c r="B34" s="52"/>
      <c r="C34" s="79">
        <v>4110</v>
      </c>
      <c r="D34" s="97" t="s">
        <v>17</v>
      </c>
      <c r="E34" s="35"/>
      <c r="F34" s="36"/>
      <c r="G34" s="37"/>
      <c r="H34" s="38">
        <f t="shared" si="19"/>
        <v>0</v>
      </c>
      <c r="I34" s="87">
        <f t="shared" si="19"/>
        <v>13.91</v>
      </c>
      <c r="J34" s="39">
        <f>SUM(H34:I34)</f>
        <v>13.91</v>
      </c>
      <c r="K34" s="40">
        <v>0</v>
      </c>
      <c r="L34" s="38">
        <v>13.91</v>
      </c>
      <c r="M34" s="39">
        <f>SUM(K34:L34)</f>
        <v>13.91</v>
      </c>
      <c r="N34" s="40"/>
      <c r="O34" s="38"/>
      <c r="P34" s="40">
        <f>SUM(N34:O34)</f>
        <v>0</v>
      </c>
      <c r="Q34" s="182"/>
      <c r="R34" s="182"/>
      <c r="S34" s="182"/>
    </row>
    <row r="35" spans="1:21" s="111" customFormat="1" ht="27.75" customHeight="1" x14ac:dyDescent="0.2">
      <c r="A35" s="20"/>
      <c r="B35" s="115"/>
      <c r="C35" s="80">
        <v>4120</v>
      </c>
      <c r="D35" s="179" t="s">
        <v>42</v>
      </c>
      <c r="E35" s="41"/>
      <c r="F35" s="42"/>
      <c r="G35" s="43"/>
      <c r="H35" s="56">
        <f t="shared" si="19"/>
        <v>0</v>
      </c>
      <c r="I35" s="184">
        <f t="shared" si="19"/>
        <v>1.94</v>
      </c>
      <c r="J35" s="63">
        <f>SUM(H35:I35)</f>
        <v>1.94</v>
      </c>
      <c r="K35" s="46">
        <v>0</v>
      </c>
      <c r="L35" s="56">
        <v>1.94</v>
      </c>
      <c r="M35" s="63">
        <f>SUM(K35:L35)</f>
        <v>1.94</v>
      </c>
      <c r="N35" s="45"/>
      <c r="O35" s="56"/>
      <c r="P35" s="46">
        <f>SUM(N35:O35)</f>
        <v>0</v>
      </c>
      <c r="Q35" s="182"/>
      <c r="R35" s="182"/>
      <c r="S35" s="182"/>
    </row>
    <row r="36" spans="1:21" s="1" customFormat="1" ht="32.25" customHeight="1" x14ac:dyDescent="0.2">
      <c r="A36" s="20"/>
      <c r="B36" s="21">
        <v>85228</v>
      </c>
      <c r="C36" s="77"/>
      <c r="D36" s="81" t="s">
        <v>4</v>
      </c>
      <c r="E36" s="22">
        <f>E37</f>
        <v>170230</v>
      </c>
      <c r="F36" s="23">
        <f>F37</f>
        <v>0</v>
      </c>
      <c r="G36" s="24">
        <f>SUM(E36:F36)</f>
        <v>170230</v>
      </c>
      <c r="H36" s="53">
        <f>K36</f>
        <v>170230</v>
      </c>
      <c r="I36" s="23">
        <f>L36+O36</f>
        <v>0</v>
      </c>
      <c r="J36" s="23">
        <f>SUM(H36:I36)</f>
        <v>170230</v>
      </c>
      <c r="K36" s="23">
        <f>SUM(K38:K42)</f>
        <v>170230</v>
      </c>
      <c r="L36" s="53">
        <f>SUM(L38:L42)</f>
        <v>0</v>
      </c>
      <c r="M36" s="26">
        <f>SUM(K36:L36)</f>
        <v>170230</v>
      </c>
      <c r="N36" s="23">
        <f>N37</f>
        <v>0</v>
      </c>
      <c r="O36" s="53">
        <f>V36</f>
        <v>0</v>
      </c>
      <c r="P36" s="23">
        <f>SUM(N36:O36)</f>
        <v>0</v>
      </c>
      <c r="Q36" s="137"/>
      <c r="R36" s="137"/>
      <c r="S36" s="137"/>
      <c r="T36"/>
      <c r="U36"/>
    </row>
    <row r="37" spans="1:21" s="9" customFormat="1" ht="64.5" customHeight="1" x14ac:dyDescent="0.2">
      <c r="A37" s="20"/>
      <c r="B37" s="52"/>
      <c r="C37" s="92">
        <v>2010</v>
      </c>
      <c r="D37" s="100" t="s">
        <v>31</v>
      </c>
      <c r="E37" s="60">
        <f>K36</f>
        <v>170230</v>
      </c>
      <c r="F37" s="54">
        <f>L36</f>
        <v>0</v>
      </c>
      <c r="G37" s="64">
        <f>SUM(E37:F37)</f>
        <v>170230</v>
      </c>
      <c r="H37" s="61"/>
      <c r="I37" s="61"/>
      <c r="J37" s="59"/>
      <c r="K37" s="159"/>
      <c r="L37" s="61"/>
      <c r="M37" s="54"/>
      <c r="N37" s="54"/>
      <c r="O37" s="54"/>
      <c r="P37" s="54"/>
      <c r="Q37" s="137"/>
      <c r="R37" s="137"/>
      <c r="S37" s="137"/>
      <c r="T37"/>
      <c r="U37"/>
    </row>
    <row r="38" spans="1:21" s="6" customFormat="1" ht="17.45" customHeight="1" x14ac:dyDescent="0.2">
      <c r="A38" s="20"/>
      <c r="B38" s="52"/>
      <c r="C38" s="85">
        <v>4010</v>
      </c>
      <c r="D38" s="107" t="s">
        <v>15</v>
      </c>
      <c r="E38" s="35"/>
      <c r="F38" s="36"/>
      <c r="G38" s="37"/>
      <c r="H38" s="109">
        <f t="shared" ref="H38" si="20">K38</f>
        <v>126311</v>
      </c>
      <c r="I38" s="38">
        <f t="shared" ref="I38" si="21">L38</f>
        <v>0</v>
      </c>
      <c r="J38" s="39">
        <f t="shared" ref="J38" si="22">SUM(H38:I38)</f>
        <v>126311</v>
      </c>
      <c r="K38" s="40">
        <v>126311</v>
      </c>
      <c r="L38" s="38"/>
      <c r="M38" s="39">
        <f t="shared" ref="M38" si="23">SUM(K38:L38)</f>
        <v>126311</v>
      </c>
      <c r="N38" s="62"/>
      <c r="O38" s="32"/>
      <c r="P38" s="40"/>
      <c r="Q38" s="137"/>
      <c r="R38" s="137"/>
      <c r="S38" s="137"/>
      <c r="T38"/>
      <c r="U38"/>
    </row>
    <row r="39" spans="1:21" s="6" customFormat="1" ht="17.45" customHeight="1" x14ac:dyDescent="0.2">
      <c r="A39" s="20"/>
      <c r="B39" s="52"/>
      <c r="C39" s="79">
        <v>4040</v>
      </c>
      <c r="D39" s="97" t="s">
        <v>16</v>
      </c>
      <c r="E39" s="35"/>
      <c r="F39" s="36"/>
      <c r="G39" s="37"/>
      <c r="H39" s="109">
        <f t="shared" ref="H39:I42" si="24">K39</f>
        <v>8695</v>
      </c>
      <c r="I39" s="38">
        <f t="shared" si="24"/>
        <v>0</v>
      </c>
      <c r="J39" s="39">
        <f t="shared" ref="J39:J42" si="25">SUM(H39:I39)</f>
        <v>8695</v>
      </c>
      <c r="K39" s="40">
        <v>8695</v>
      </c>
      <c r="L39" s="38"/>
      <c r="M39" s="39">
        <f t="shared" ref="M39:M42" si="26">SUM(K39:L39)</f>
        <v>8695</v>
      </c>
      <c r="N39" s="40"/>
      <c r="O39" s="38"/>
      <c r="P39" s="40">
        <f t="shared" ref="P39:P42" si="27">SUM(N39:O39)</f>
        <v>0</v>
      </c>
      <c r="Q39" s="137"/>
      <c r="R39" s="137"/>
      <c r="S39" s="137"/>
      <c r="T39"/>
      <c r="U39"/>
    </row>
    <row r="40" spans="1:21" s="6" customFormat="1" ht="17.45" customHeight="1" x14ac:dyDescent="0.2">
      <c r="A40" s="20"/>
      <c r="B40" s="52"/>
      <c r="C40" s="79">
        <v>4110</v>
      </c>
      <c r="D40" s="97" t="s">
        <v>17</v>
      </c>
      <c r="E40" s="35"/>
      <c r="F40" s="36"/>
      <c r="G40" s="37"/>
      <c r="H40" s="109">
        <f t="shared" si="24"/>
        <v>23735</v>
      </c>
      <c r="I40" s="38">
        <f t="shared" si="24"/>
        <v>0</v>
      </c>
      <c r="J40" s="39">
        <f t="shared" si="25"/>
        <v>23735</v>
      </c>
      <c r="K40" s="40">
        <v>23735</v>
      </c>
      <c r="L40" s="38"/>
      <c r="M40" s="39">
        <f t="shared" si="26"/>
        <v>23735</v>
      </c>
      <c r="N40" s="40"/>
      <c r="O40" s="38"/>
      <c r="P40" s="40">
        <f t="shared" si="27"/>
        <v>0</v>
      </c>
      <c r="Q40" s="137"/>
      <c r="R40" s="137"/>
      <c r="S40" s="137"/>
      <c r="T40"/>
      <c r="U40"/>
    </row>
    <row r="41" spans="1:21" s="6" customFormat="1" ht="17.45" customHeight="1" x14ac:dyDescent="0.2">
      <c r="A41" s="20"/>
      <c r="B41" s="52"/>
      <c r="C41" s="79">
        <v>4170</v>
      </c>
      <c r="D41" s="107" t="s">
        <v>38</v>
      </c>
      <c r="E41" s="35"/>
      <c r="F41" s="36"/>
      <c r="G41" s="37"/>
      <c r="H41" s="32">
        <f t="shared" ref="H41:I41" si="28">K41</f>
        <v>8000</v>
      </c>
      <c r="I41" s="32">
        <f t="shared" si="28"/>
        <v>0</v>
      </c>
      <c r="J41" s="55">
        <f>SUM(H41:I41)</f>
        <v>8000</v>
      </c>
      <c r="K41" s="62">
        <v>8000</v>
      </c>
      <c r="L41" s="32"/>
      <c r="M41" s="55">
        <f>SUM(K41:L41)</f>
        <v>8000</v>
      </c>
      <c r="N41" s="40"/>
      <c r="O41" s="38"/>
      <c r="P41" s="40">
        <f>SUM(N41:O41)</f>
        <v>0</v>
      </c>
      <c r="Q41" s="137"/>
      <c r="R41" s="137"/>
      <c r="S41" s="137"/>
      <c r="T41"/>
      <c r="U41"/>
    </row>
    <row r="42" spans="1:21" s="6" customFormat="1" ht="17.45" customHeight="1" x14ac:dyDescent="0.2">
      <c r="A42" s="20"/>
      <c r="B42" s="115"/>
      <c r="C42" s="91">
        <v>4440</v>
      </c>
      <c r="D42" s="95" t="s">
        <v>21</v>
      </c>
      <c r="E42" s="41"/>
      <c r="F42" s="42"/>
      <c r="G42" s="43"/>
      <c r="H42" s="56">
        <f t="shared" si="24"/>
        <v>3489</v>
      </c>
      <c r="I42" s="56">
        <f t="shared" si="24"/>
        <v>0</v>
      </c>
      <c r="J42" s="63">
        <f t="shared" si="25"/>
        <v>3489</v>
      </c>
      <c r="K42" s="46">
        <v>3489</v>
      </c>
      <c r="L42" s="56"/>
      <c r="M42" s="63">
        <f t="shared" si="26"/>
        <v>3489</v>
      </c>
      <c r="N42" s="46"/>
      <c r="O42" s="68"/>
      <c r="P42" s="86">
        <f t="shared" si="27"/>
        <v>0</v>
      </c>
      <c r="Q42" s="137"/>
      <c r="R42" s="137"/>
      <c r="S42" s="137"/>
      <c r="T42"/>
      <c r="U42"/>
    </row>
    <row r="43" spans="1:21" s="1" customFormat="1" ht="18" customHeight="1" x14ac:dyDescent="0.2">
      <c r="A43" s="47">
        <v>855</v>
      </c>
      <c r="B43" s="48"/>
      <c r="C43" s="48"/>
      <c r="D43" s="99" t="s">
        <v>32</v>
      </c>
      <c r="E43" s="17">
        <f>E44+E55+E63+E66+E74</f>
        <v>42349000</v>
      </c>
      <c r="F43" s="17">
        <f>F44+F55+F63+F66+F74</f>
        <v>0</v>
      </c>
      <c r="G43" s="67">
        <f>SUM(E43:F43)</f>
        <v>42349000</v>
      </c>
      <c r="H43" s="50">
        <f>K43+N43</f>
        <v>42349000</v>
      </c>
      <c r="I43" s="51">
        <f>L43+O43</f>
        <v>0</v>
      </c>
      <c r="J43" s="84">
        <f>SUM(H43:I43)</f>
        <v>42349000</v>
      </c>
      <c r="K43" s="17">
        <f>K44+K55+K63+K66+K74</f>
        <v>42349000</v>
      </c>
      <c r="L43" s="17">
        <f>L44+L55+L63+L66+L74</f>
        <v>0</v>
      </c>
      <c r="M43" s="17">
        <f>SUM(K43:L43)</f>
        <v>42349000</v>
      </c>
      <c r="N43" s="17">
        <f>N44+N55+N63+N66+N74</f>
        <v>0</v>
      </c>
      <c r="O43" s="17">
        <f>O44+O55+O63+O66+O74</f>
        <v>0</v>
      </c>
      <c r="P43" s="17">
        <f>SUM(N43:O43)</f>
        <v>0</v>
      </c>
      <c r="Q43" s="137"/>
      <c r="R43" s="137"/>
      <c r="S43" s="137"/>
      <c r="T43"/>
      <c r="U43"/>
    </row>
    <row r="44" spans="1:21" s="1" customFormat="1" ht="16.5" customHeight="1" x14ac:dyDescent="0.2">
      <c r="A44" s="20"/>
      <c r="B44" s="52">
        <v>85501</v>
      </c>
      <c r="C44" s="77"/>
      <c r="D44" s="81" t="s">
        <v>33</v>
      </c>
      <c r="E44" s="22">
        <f>SUM(E45:E45)</f>
        <v>32381000</v>
      </c>
      <c r="F44" s="23">
        <f>SUM(F45:F45)</f>
        <v>0</v>
      </c>
      <c r="G44" s="24">
        <f>SUM(E44:F44)</f>
        <v>32381000</v>
      </c>
      <c r="H44" s="53">
        <f>K44+N44</f>
        <v>32381000</v>
      </c>
      <c r="I44" s="53">
        <f>L44+O44</f>
        <v>0</v>
      </c>
      <c r="J44" s="23">
        <f>SUM(H44:I44)</f>
        <v>32381000</v>
      </c>
      <c r="K44" s="23">
        <f>SUM(K46:K54)</f>
        <v>32381000</v>
      </c>
      <c r="L44" s="23">
        <f>SUM(L46:L54)</f>
        <v>0</v>
      </c>
      <c r="M44" s="26">
        <f>SUM(K44:L44)</f>
        <v>32381000</v>
      </c>
      <c r="N44" s="23">
        <f>SUM(N46:N54)</f>
        <v>0</v>
      </c>
      <c r="O44" s="23">
        <f>SUM(O46:O54)</f>
        <v>0</v>
      </c>
      <c r="P44" s="23">
        <f>SUM(N44:O44)</f>
        <v>0</v>
      </c>
      <c r="Q44" s="137"/>
      <c r="R44" s="137"/>
      <c r="S44" s="137"/>
      <c r="T44"/>
      <c r="U44"/>
    </row>
    <row r="45" spans="1:21" s="9" customFormat="1" ht="91.5" customHeight="1" x14ac:dyDescent="0.2">
      <c r="A45" s="20"/>
      <c r="B45" s="52"/>
      <c r="C45" s="92">
        <v>2060</v>
      </c>
      <c r="D45" s="100" t="s">
        <v>34</v>
      </c>
      <c r="E45" s="60">
        <f>K44</f>
        <v>32381000</v>
      </c>
      <c r="F45" s="54">
        <f>L44</f>
        <v>0</v>
      </c>
      <c r="G45" s="64">
        <f>SUM(E45:F45)</f>
        <v>32381000</v>
      </c>
      <c r="H45" s="60"/>
      <c r="I45" s="61"/>
      <c r="J45" s="59"/>
      <c r="K45" s="159"/>
      <c r="L45" s="61"/>
      <c r="M45" s="54"/>
      <c r="N45" s="54"/>
      <c r="O45" s="61"/>
      <c r="P45" s="54"/>
      <c r="Q45" s="137"/>
      <c r="R45" s="137"/>
      <c r="S45" s="137"/>
      <c r="T45"/>
      <c r="U45"/>
    </row>
    <row r="46" spans="1:21" s="6" customFormat="1" ht="17.45" customHeight="1" x14ac:dyDescent="0.2">
      <c r="A46" s="20"/>
      <c r="B46" s="93"/>
      <c r="C46" s="78">
        <v>3110</v>
      </c>
      <c r="D46" s="83" t="s">
        <v>19</v>
      </c>
      <c r="E46" s="28"/>
      <c r="F46" s="29"/>
      <c r="G46" s="30"/>
      <c r="H46" s="32">
        <f t="shared" ref="H46:H52" si="29">K46</f>
        <v>32108081</v>
      </c>
      <c r="I46" s="32">
        <f t="shared" ref="I46:I52" si="30">L46</f>
        <v>0</v>
      </c>
      <c r="J46" s="55">
        <f t="shared" ref="J46:J52" si="31">SUM(H46:I46)</f>
        <v>32108081</v>
      </c>
      <c r="K46" s="40">
        <v>32108081</v>
      </c>
      <c r="L46" s="32"/>
      <c r="M46" s="55">
        <f t="shared" ref="M46:M52" si="32">SUM(K46:L46)</f>
        <v>32108081</v>
      </c>
      <c r="N46" s="62"/>
      <c r="O46" s="32"/>
      <c r="P46" s="62">
        <f t="shared" ref="P46:P54" si="33">SUM(N46:O46)</f>
        <v>0</v>
      </c>
      <c r="Q46" s="137"/>
      <c r="R46" s="137"/>
      <c r="S46" s="137"/>
      <c r="T46"/>
      <c r="U46"/>
    </row>
    <row r="47" spans="1:21" s="6" customFormat="1" ht="17.45" customHeight="1" x14ac:dyDescent="0.2">
      <c r="A47" s="20"/>
      <c r="B47" s="93"/>
      <c r="C47" s="79">
        <v>4010</v>
      </c>
      <c r="D47" s="104" t="s">
        <v>15</v>
      </c>
      <c r="E47" s="35"/>
      <c r="F47" s="36"/>
      <c r="G47" s="37"/>
      <c r="H47" s="38">
        <f t="shared" si="29"/>
        <v>200626</v>
      </c>
      <c r="I47" s="38">
        <f t="shared" si="30"/>
        <v>0</v>
      </c>
      <c r="J47" s="39">
        <f t="shared" si="31"/>
        <v>200626</v>
      </c>
      <c r="K47" s="62">
        <v>200626</v>
      </c>
      <c r="L47" s="38"/>
      <c r="M47" s="39">
        <f t="shared" si="32"/>
        <v>200626</v>
      </c>
      <c r="N47" s="62"/>
      <c r="O47" s="38"/>
      <c r="P47" s="40">
        <f t="shared" si="33"/>
        <v>0</v>
      </c>
      <c r="Q47" s="137"/>
      <c r="R47" s="137"/>
      <c r="S47" s="137"/>
      <c r="T47"/>
      <c r="U47"/>
    </row>
    <row r="48" spans="1:21" s="6" customFormat="1" ht="17.45" customHeight="1" x14ac:dyDescent="0.2">
      <c r="A48" s="20"/>
      <c r="B48" s="93"/>
      <c r="C48" s="79">
        <v>4040</v>
      </c>
      <c r="D48" s="97" t="s">
        <v>16</v>
      </c>
      <c r="E48" s="35"/>
      <c r="F48" s="36"/>
      <c r="G48" s="37"/>
      <c r="H48" s="38">
        <f t="shared" si="29"/>
        <v>17000</v>
      </c>
      <c r="I48" s="38">
        <f t="shared" si="30"/>
        <v>0</v>
      </c>
      <c r="J48" s="39">
        <f t="shared" si="31"/>
        <v>17000</v>
      </c>
      <c r="K48" s="40">
        <v>17000</v>
      </c>
      <c r="L48" s="38"/>
      <c r="M48" s="39">
        <f t="shared" si="32"/>
        <v>17000</v>
      </c>
      <c r="N48" s="40"/>
      <c r="O48" s="38"/>
      <c r="P48" s="40">
        <f t="shared" si="33"/>
        <v>0</v>
      </c>
      <c r="Q48" s="137"/>
      <c r="R48" s="137"/>
      <c r="S48" s="137"/>
      <c r="T48"/>
      <c r="U48"/>
    </row>
    <row r="49" spans="1:21" s="6" customFormat="1" ht="17.45" customHeight="1" x14ac:dyDescent="0.2">
      <c r="A49" s="20"/>
      <c r="B49" s="93"/>
      <c r="C49" s="79">
        <v>4110</v>
      </c>
      <c r="D49" s="97" t="s">
        <v>17</v>
      </c>
      <c r="E49" s="35"/>
      <c r="F49" s="36"/>
      <c r="G49" s="37"/>
      <c r="H49" s="38">
        <f t="shared" si="29"/>
        <v>38259</v>
      </c>
      <c r="I49" s="38">
        <f t="shared" si="30"/>
        <v>0</v>
      </c>
      <c r="J49" s="39">
        <f t="shared" si="31"/>
        <v>38259</v>
      </c>
      <c r="K49" s="40">
        <v>38259</v>
      </c>
      <c r="L49" s="38"/>
      <c r="M49" s="39">
        <f t="shared" si="32"/>
        <v>38259</v>
      </c>
      <c r="N49" s="40"/>
      <c r="O49" s="38"/>
      <c r="P49" s="40">
        <f t="shared" si="33"/>
        <v>0</v>
      </c>
      <c r="Q49" s="137"/>
      <c r="R49" s="137"/>
      <c r="S49" s="137"/>
      <c r="T49"/>
      <c r="U49"/>
    </row>
    <row r="50" spans="1:21" s="6" customFormat="1" ht="30" customHeight="1" x14ac:dyDescent="0.2">
      <c r="A50" s="20"/>
      <c r="B50" s="93"/>
      <c r="C50" s="79">
        <v>4120</v>
      </c>
      <c r="D50" s="181" t="s">
        <v>42</v>
      </c>
      <c r="E50" s="35"/>
      <c r="F50" s="36"/>
      <c r="G50" s="37"/>
      <c r="H50" s="38">
        <f t="shared" si="29"/>
        <v>5332</v>
      </c>
      <c r="I50" s="38">
        <f t="shared" si="30"/>
        <v>0</v>
      </c>
      <c r="J50" s="39">
        <f t="shared" si="31"/>
        <v>5332</v>
      </c>
      <c r="K50" s="40">
        <v>5332</v>
      </c>
      <c r="L50" s="38"/>
      <c r="M50" s="39">
        <f t="shared" si="32"/>
        <v>5332</v>
      </c>
      <c r="N50" s="86"/>
      <c r="O50" s="38"/>
      <c r="P50" s="40">
        <f t="shared" si="33"/>
        <v>0</v>
      </c>
      <c r="Q50" s="137"/>
      <c r="R50" s="137"/>
      <c r="S50" s="137"/>
      <c r="T50"/>
      <c r="U50"/>
    </row>
    <row r="51" spans="1:21" s="6" customFormat="1" ht="17.45" customHeight="1" x14ac:dyDescent="0.2">
      <c r="A51" s="20"/>
      <c r="B51" s="93"/>
      <c r="C51" s="78">
        <v>4210</v>
      </c>
      <c r="D51" s="83" t="s">
        <v>20</v>
      </c>
      <c r="E51" s="35"/>
      <c r="F51" s="36"/>
      <c r="G51" s="37"/>
      <c r="H51" s="39">
        <f>K51</f>
        <v>3000</v>
      </c>
      <c r="I51" s="40">
        <f>L51</f>
        <v>0</v>
      </c>
      <c r="J51" s="88">
        <f>SUM(H51:I51)</f>
        <v>3000</v>
      </c>
      <c r="K51" s="62">
        <v>3000</v>
      </c>
      <c r="L51" s="40"/>
      <c r="M51" s="40">
        <f>SUM(K51:L51)</f>
        <v>3000</v>
      </c>
      <c r="N51" s="40"/>
      <c r="O51" s="40"/>
      <c r="P51" s="40">
        <f t="shared" si="33"/>
        <v>0</v>
      </c>
      <c r="Q51" s="137"/>
      <c r="R51" s="137"/>
      <c r="S51" s="137"/>
      <c r="T51"/>
      <c r="U51"/>
    </row>
    <row r="52" spans="1:21" s="7" customFormat="1" ht="17.45" customHeight="1" x14ac:dyDescent="0.2">
      <c r="A52" s="20"/>
      <c r="B52" s="113"/>
      <c r="C52" s="85">
        <v>4300</v>
      </c>
      <c r="D52" s="98" t="s">
        <v>22</v>
      </c>
      <c r="E52" s="35"/>
      <c r="F52" s="36"/>
      <c r="G52" s="37"/>
      <c r="H52" s="38">
        <f t="shared" si="29"/>
        <v>1000</v>
      </c>
      <c r="I52" s="38">
        <f t="shared" si="30"/>
        <v>0</v>
      </c>
      <c r="J52" s="39">
        <f t="shared" si="31"/>
        <v>1000</v>
      </c>
      <c r="K52" s="40">
        <v>1000</v>
      </c>
      <c r="L52" s="38"/>
      <c r="M52" s="39">
        <f t="shared" si="32"/>
        <v>1000</v>
      </c>
      <c r="N52" s="86"/>
      <c r="O52" s="38"/>
      <c r="P52" s="40">
        <f t="shared" si="33"/>
        <v>0</v>
      </c>
      <c r="Q52" s="137"/>
      <c r="R52" s="137"/>
      <c r="S52" s="137"/>
      <c r="T52"/>
      <c r="U52"/>
    </row>
    <row r="53" spans="1:21" s="7" customFormat="1" ht="17.45" customHeight="1" x14ac:dyDescent="0.2">
      <c r="A53" s="20"/>
      <c r="B53" s="52"/>
      <c r="C53" s="79">
        <v>4440</v>
      </c>
      <c r="D53" s="97" t="s">
        <v>21</v>
      </c>
      <c r="E53" s="35"/>
      <c r="F53" s="36"/>
      <c r="G53" s="37"/>
      <c r="H53" s="133">
        <f>K53</f>
        <v>6202</v>
      </c>
      <c r="I53" s="40">
        <f>L53</f>
        <v>0</v>
      </c>
      <c r="J53" s="39">
        <f>SUM(H53:I53)</f>
        <v>6202</v>
      </c>
      <c r="K53" s="94">
        <v>6202</v>
      </c>
      <c r="L53" s="38"/>
      <c r="M53" s="39">
        <f>SUM(K53:L53)</f>
        <v>6202</v>
      </c>
      <c r="N53" s="40"/>
      <c r="O53" s="68"/>
      <c r="P53" s="40">
        <f t="shared" si="33"/>
        <v>0</v>
      </c>
      <c r="Q53" s="137"/>
      <c r="R53" s="137"/>
      <c r="S53" s="137"/>
      <c r="T53"/>
      <c r="U53"/>
    </row>
    <row r="54" spans="1:21" s="7" customFormat="1" ht="30" customHeight="1" x14ac:dyDescent="0.2">
      <c r="A54" s="20"/>
      <c r="B54" s="115"/>
      <c r="C54" s="91">
        <v>4700</v>
      </c>
      <c r="D54" s="95" t="s">
        <v>29</v>
      </c>
      <c r="E54" s="41"/>
      <c r="F54" s="42"/>
      <c r="G54" s="43"/>
      <c r="H54" s="63">
        <f>K54</f>
        <v>1500</v>
      </c>
      <c r="I54" s="46">
        <f>L54</f>
        <v>0</v>
      </c>
      <c r="J54" s="63">
        <f>SUM(H54:I54)</f>
        <v>1500</v>
      </c>
      <c r="K54" s="40">
        <v>1500</v>
      </c>
      <c r="L54" s="46"/>
      <c r="M54" s="63">
        <f>SUM(K54:L54)</f>
        <v>1500</v>
      </c>
      <c r="N54" s="46"/>
      <c r="O54" s="56"/>
      <c r="P54" s="46">
        <f t="shared" si="33"/>
        <v>0</v>
      </c>
      <c r="Q54" s="137"/>
      <c r="R54" s="137"/>
      <c r="S54" s="137"/>
      <c r="T54"/>
      <c r="U54"/>
    </row>
    <row r="55" spans="1:21" s="1" customFormat="1" ht="54.75" customHeight="1" x14ac:dyDescent="0.2">
      <c r="A55" s="20"/>
      <c r="B55" s="52">
        <v>85502</v>
      </c>
      <c r="C55" s="77"/>
      <c r="D55" s="81" t="s">
        <v>41</v>
      </c>
      <c r="E55" s="22">
        <f>SUM(E56:E56)</f>
        <v>8888000</v>
      </c>
      <c r="F55" s="23">
        <f>SUM(F56:F56)</f>
        <v>0</v>
      </c>
      <c r="G55" s="24">
        <f>SUM(E55:F55)</f>
        <v>8888000</v>
      </c>
      <c r="H55" s="53">
        <f>K55</f>
        <v>8888000</v>
      </c>
      <c r="I55" s="23">
        <f>L55+O55</f>
        <v>0</v>
      </c>
      <c r="J55" s="23">
        <f>SUM(H55:I55)</f>
        <v>8888000</v>
      </c>
      <c r="K55" s="23">
        <f>SUM(K57:K62)</f>
        <v>8888000</v>
      </c>
      <c r="L55" s="53">
        <f>SUM(L57:L62)</f>
        <v>0</v>
      </c>
      <c r="M55" s="26">
        <f>SUM(K55:L55)</f>
        <v>8888000</v>
      </c>
      <c r="N55" s="23">
        <f>SUM(N56:N56)</f>
        <v>0</v>
      </c>
      <c r="O55" s="53">
        <f>SUM(O57:O62)</f>
        <v>0</v>
      </c>
      <c r="P55" s="23">
        <f>SUM(N55:O55)</f>
        <v>0</v>
      </c>
      <c r="Q55" s="137"/>
      <c r="R55" s="137"/>
      <c r="S55" s="137"/>
      <c r="T55"/>
      <c r="U55"/>
    </row>
    <row r="56" spans="1:21" s="9" customFormat="1" ht="65.25" customHeight="1" x14ac:dyDescent="0.2">
      <c r="A56" s="20"/>
      <c r="B56" s="52"/>
      <c r="C56" s="92">
        <v>2010</v>
      </c>
      <c r="D56" s="100" t="s">
        <v>31</v>
      </c>
      <c r="E56" s="60">
        <f>K55</f>
        <v>8888000</v>
      </c>
      <c r="F56" s="54">
        <f>L55</f>
        <v>0</v>
      </c>
      <c r="G56" s="64">
        <f>SUM(E56:F56)</f>
        <v>8888000</v>
      </c>
      <c r="H56" s="60"/>
      <c r="I56" s="61"/>
      <c r="J56" s="59"/>
      <c r="K56" s="159"/>
      <c r="L56" s="61"/>
      <c r="M56" s="54"/>
      <c r="N56" s="54"/>
      <c r="O56" s="61"/>
      <c r="P56" s="54"/>
      <c r="Q56" s="137"/>
      <c r="R56" s="137"/>
      <c r="S56" s="137"/>
      <c r="T56"/>
      <c r="U56"/>
    </row>
    <row r="57" spans="1:21" s="6" customFormat="1" ht="17.45" customHeight="1" x14ac:dyDescent="0.2">
      <c r="A57" s="20"/>
      <c r="B57" s="93"/>
      <c r="C57" s="90">
        <v>3110</v>
      </c>
      <c r="D57" s="140" t="s">
        <v>19</v>
      </c>
      <c r="E57" s="28"/>
      <c r="F57" s="29"/>
      <c r="G57" s="30"/>
      <c r="H57" s="139">
        <f t="shared" ref="H57:H62" si="34">K57</f>
        <v>8144126</v>
      </c>
      <c r="I57" s="74">
        <f t="shared" ref="I57:I62" si="35">L57</f>
        <v>0</v>
      </c>
      <c r="J57" s="72">
        <f t="shared" ref="J57:J63" si="36">SUM(H57:I57)</f>
        <v>8144126</v>
      </c>
      <c r="K57" s="62">
        <v>8144126</v>
      </c>
      <c r="L57" s="74"/>
      <c r="M57" s="72">
        <f t="shared" ref="M57:M63" si="37">SUM(K57:L57)</f>
        <v>8144126</v>
      </c>
      <c r="N57" s="73"/>
      <c r="O57" s="32"/>
      <c r="P57" s="62">
        <f t="shared" ref="P57:P63" si="38">SUM(N57:O57)</f>
        <v>0</v>
      </c>
      <c r="Q57" s="137"/>
      <c r="R57" s="137"/>
      <c r="S57" s="137"/>
      <c r="T57"/>
      <c r="U57"/>
    </row>
    <row r="58" spans="1:21" s="6" customFormat="1" ht="17.45" customHeight="1" x14ac:dyDescent="0.2">
      <c r="A58" s="20"/>
      <c r="B58" s="93"/>
      <c r="C58" s="79">
        <v>4010</v>
      </c>
      <c r="D58" s="107" t="s">
        <v>15</v>
      </c>
      <c r="E58" s="35"/>
      <c r="F58" s="36"/>
      <c r="G58" s="37"/>
      <c r="H58" s="109">
        <f t="shared" si="34"/>
        <v>190925</v>
      </c>
      <c r="I58" s="38">
        <f t="shared" si="35"/>
        <v>0</v>
      </c>
      <c r="J58" s="39">
        <f t="shared" si="36"/>
        <v>190925</v>
      </c>
      <c r="K58" s="62">
        <v>190925</v>
      </c>
      <c r="L58" s="38"/>
      <c r="M58" s="39">
        <f t="shared" si="37"/>
        <v>190925</v>
      </c>
      <c r="N58" s="40"/>
      <c r="O58" s="38"/>
      <c r="P58" s="40">
        <f t="shared" si="38"/>
        <v>0</v>
      </c>
      <c r="Q58" s="137"/>
      <c r="R58" s="137"/>
      <c r="S58" s="137"/>
      <c r="T58"/>
      <c r="U58"/>
    </row>
    <row r="59" spans="1:21" s="6" customFormat="1" ht="17.45" customHeight="1" x14ac:dyDescent="0.2">
      <c r="A59" s="20"/>
      <c r="B59" s="93"/>
      <c r="C59" s="79">
        <v>4040</v>
      </c>
      <c r="D59" s="97" t="s">
        <v>16</v>
      </c>
      <c r="E59" s="35"/>
      <c r="F59" s="36"/>
      <c r="G59" s="37"/>
      <c r="H59" s="38">
        <f t="shared" si="34"/>
        <v>17000</v>
      </c>
      <c r="I59" s="38">
        <f t="shared" si="35"/>
        <v>0</v>
      </c>
      <c r="J59" s="39">
        <f t="shared" si="36"/>
        <v>17000</v>
      </c>
      <c r="K59" s="40">
        <v>17000</v>
      </c>
      <c r="L59" s="38"/>
      <c r="M59" s="39">
        <f t="shared" si="37"/>
        <v>17000</v>
      </c>
      <c r="N59" s="40"/>
      <c r="O59" s="38"/>
      <c r="P59" s="40">
        <f t="shared" si="38"/>
        <v>0</v>
      </c>
      <c r="Q59" s="137"/>
      <c r="R59" s="137"/>
      <c r="S59" s="137"/>
      <c r="T59"/>
      <c r="U59"/>
    </row>
    <row r="60" spans="1:21" s="6" customFormat="1" ht="17.45" customHeight="1" x14ac:dyDescent="0.2">
      <c r="A60" s="20"/>
      <c r="B60" s="93"/>
      <c r="C60" s="79">
        <v>4110</v>
      </c>
      <c r="D60" s="97" t="s">
        <v>17</v>
      </c>
      <c r="E60" s="35"/>
      <c r="F60" s="36"/>
      <c r="G60" s="37"/>
      <c r="H60" s="109">
        <f t="shared" si="34"/>
        <v>521553</v>
      </c>
      <c r="I60" s="38">
        <f t="shared" si="35"/>
        <v>0</v>
      </c>
      <c r="J60" s="39">
        <f t="shared" si="36"/>
        <v>521553</v>
      </c>
      <c r="K60" s="40">
        <v>521553</v>
      </c>
      <c r="L60" s="38"/>
      <c r="M60" s="39">
        <f t="shared" si="37"/>
        <v>521553</v>
      </c>
      <c r="N60" s="40"/>
      <c r="O60" s="38"/>
      <c r="P60" s="40">
        <f t="shared" si="38"/>
        <v>0</v>
      </c>
      <c r="Q60" s="137"/>
      <c r="R60" s="137"/>
      <c r="S60" s="137"/>
      <c r="T60"/>
      <c r="U60"/>
    </row>
    <row r="61" spans="1:21" s="6" customFormat="1" ht="30.75" customHeight="1" x14ac:dyDescent="0.2">
      <c r="A61" s="20"/>
      <c r="B61" s="93"/>
      <c r="C61" s="79">
        <v>4120</v>
      </c>
      <c r="D61" s="179" t="s">
        <v>42</v>
      </c>
      <c r="E61" s="35"/>
      <c r="F61" s="36"/>
      <c r="G61" s="37"/>
      <c r="H61" s="38">
        <f t="shared" si="34"/>
        <v>5094</v>
      </c>
      <c r="I61" s="38">
        <f t="shared" si="35"/>
        <v>0</v>
      </c>
      <c r="J61" s="39">
        <f t="shared" si="36"/>
        <v>5094</v>
      </c>
      <c r="K61" s="86">
        <v>5094</v>
      </c>
      <c r="L61" s="38"/>
      <c r="M61" s="39">
        <f t="shared" si="37"/>
        <v>5094</v>
      </c>
      <c r="N61" s="86"/>
      <c r="O61" s="38"/>
      <c r="P61" s="40">
        <f t="shared" si="38"/>
        <v>0</v>
      </c>
      <c r="Q61" s="137"/>
      <c r="R61" s="137"/>
      <c r="S61" s="137"/>
      <c r="T61"/>
      <c r="U61"/>
    </row>
    <row r="62" spans="1:21" s="7" customFormat="1" ht="17.45" customHeight="1" x14ac:dyDescent="0.2">
      <c r="A62" s="20"/>
      <c r="B62" s="114"/>
      <c r="C62" s="91">
        <v>4440</v>
      </c>
      <c r="D62" s="95" t="s">
        <v>21</v>
      </c>
      <c r="E62" s="41"/>
      <c r="F62" s="42"/>
      <c r="G62" s="43"/>
      <c r="H62" s="56">
        <f t="shared" si="34"/>
        <v>9302</v>
      </c>
      <c r="I62" s="56">
        <f t="shared" si="35"/>
        <v>0</v>
      </c>
      <c r="J62" s="63">
        <f t="shared" si="36"/>
        <v>9302</v>
      </c>
      <c r="K62" s="46">
        <v>9302</v>
      </c>
      <c r="L62" s="56"/>
      <c r="M62" s="63">
        <f t="shared" si="37"/>
        <v>9302</v>
      </c>
      <c r="N62" s="46"/>
      <c r="O62" s="56"/>
      <c r="P62" s="46">
        <f t="shared" si="38"/>
        <v>0</v>
      </c>
      <c r="Q62" s="137"/>
      <c r="R62" s="137"/>
      <c r="S62" s="137"/>
      <c r="T62"/>
      <c r="U62"/>
    </row>
    <row r="63" spans="1:21" s="148" customFormat="1" ht="18" hidden="1" customHeight="1" x14ac:dyDescent="0.2">
      <c r="A63" s="146"/>
      <c r="B63" s="149">
        <v>85503</v>
      </c>
      <c r="C63" s="150"/>
      <c r="D63" s="167" t="s">
        <v>35</v>
      </c>
      <c r="E63" s="151">
        <f>E64</f>
        <v>0</v>
      </c>
      <c r="F63" s="152">
        <f>F64</f>
        <v>0</v>
      </c>
      <c r="G63" s="153">
        <f>SUM(E63:F63)</f>
        <v>0</v>
      </c>
      <c r="H63" s="154">
        <f>K63</f>
        <v>0</v>
      </c>
      <c r="I63" s="152">
        <f>L63+O63</f>
        <v>0</v>
      </c>
      <c r="J63" s="152">
        <f t="shared" si="36"/>
        <v>0</v>
      </c>
      <c r="K63" s="152">
        <f>K65</f>
        <v>0</v>
      </c>
      <c r="L63" s="152">
        <f>L65</f>
        <v>0</v>
      </c>
      <c r="M63" s="155">
        <f t="shared" si="37"/>
        <v>0</v>
      </c>
      <c r="N63" s="152">
        <f>SUM(N65:N65)</f>
        <v>0</v>
      </c>
      <c r="O63" s="152">
        <f>SUM(O65:O65)</f>
        <v>0</v>
      </c>
      <c r="P63" s="152">
        <f t="shared" si="38"/>
        <v>0</v>
      </c>
      <c r="Q63" s="147"/>
      <c r="R63" s="147"/>
      <c r="S63" s="147"/>
    </row>
    <row r="64" spans="1:21" s="165" customFormat="1" ht="64.5" hidden="1" customHeight="1" x14ac:dyDescent="0.2">
      <c r="A64" s="146"/>
      <c r="B64" s="156"/>
      <c r="C64" s="157">
        <v>2010</v>
      </c>
      <c r="D64" s="158" t="s">
        <v>31</v>
      </c>
      <c r="E64" s="168">
        <f>K63</f>
        <v>0</v>
      </c>
      <c r="F64" s="169">
        <f>L63</f>
        <v>0</v>
      </c>
      <c r="G64" s="170">
        <f>SUM(E64:F64)</f>
        <v>0</v>
      </c>
      <c r="H64" s="161"/>
      <c r="I64" s="161"/>
      <c r="J64" s="160"/>
      <c r="K64" s="169"/>
      <c r="L64" s="161"/>
      <c r="M64" s="159"/>
      <c r="N64" s="169"/>
      <c r="O64" s="161"/>
      <c r="P64" s="159"/>
      <c r="Q64" s="147"/>
      <c r="R64" s="147"/>
      <c r="S64" s="147"/>
      <c r="T64" s="148"/>
      <c r="U64" s="148"/>
    </row>
    <row r="65" spans="1:21" s="148" customFormat="1" ht="17.45" hidden="1" customHeight="1" x14ac:dyDescent="0.2">
      <c r="A65" s="146"/>
      <c r="B65" s="166"/>
      <c r="C65" s="164">
        <v>4210</v>
      </c>
      <c r="D65" s="162" t="s">
        <v>20</v>
      </c>
      <c r="E65" s="171"/>
      <c r="F65" s="169"/>
      <c r="G65" s="172"/>
      <c r="H65" s="171">
        <f>K65</f>
        <v>0</v>
      </c>
      <c r="I65" s="161">
        <f>L65</f>
        <v>0</v>
      </c>
      <c r="J65" s="173">
        <f>SUM(H65:I65)</f>
        <v>0</v>
      </c>
      <c r="K65" s="163"/>
      <c r="L65" s="163"/>
      <c r="M65" s="174">
        <f>SUM(K65:L65)</f>
        <v>0</v>
      </c>
      <c r="N65" s="163"/>
      <c r="O65" s="163"/>
      <c r="P65" s="163">
        <f>SUM(N65:O65)</f>
        <v>0</v>
      </c>
      <c r="Q65" s="147"/>
      <c r="R65" s="147"/>
      <c r="S65" s="147"/>
    </row>
    <row r="66" spans="1:21" s="1" customFormat="1" ht="17.45" customHeight="1" x14ac:dyDescent="0.2">
      <c r="A66" s="20"/>
      <c r="B66" s="52">
        <v>85504</v>
      </c>
      <c r="C66" s="77"/>
      <c r="D66" s="81" t="s">
        <v>40</v>
      </c>
      <c r="E66" s="22">
        <f>SUM(E67:E67)</f>
        <v>1027000</v>
      </c>
      <c r="F66" s="23">
        <f>SUM(F67:F67)</f>
        <v>0</v>
      </c>
      <c r="G66" s="24">
        <f>SUM(E66:F66)</f>
        <v>1027000</v>
      </c>
      <c r="H66" s="53">
        <f>K66</f>
        <v>1027000</v>
      </c>
      <c r="I66" s="23">
        <f>L66+O66</f>
        <v>0</v>
      </c>
      <c r="J66" s="23">
        <f>SUM(H66:I66)</f>
        <v>1027000</v>
      </c>
      <c r="K66" s="23">
        <f>SUM(K68:K73)</f>
        <v>1027000</v>
      </c>
      <c r="L66" s="53">
        <f>SUM(L68:L73)</f>
        <v>0</v>
      </c>
      <c r="M66" s="26">
        <f>SUM(K66:L66)</f>
        <v>1027000</v>
      </c>
      <c r="N66" s="23">
        <f>SUM(N67:N67)</f>
        <v>0</v>
      </c>
      <c r="O66" s="53">
        <f>SUM(O68:O71)</f>
        <v>0</v>
      </c>
      <c r="P66" s="23">
        <f>SUM(N66:O66)</f>
        <v>0</v>
      </c>
      <c r="Q66" s="137"/>
      <c r="R66" s="137"/>
      <c r="S66" s="137"/>
      <c r="T66"/>
      <c r="U66"/>
    </row>
    <row r="67" spans="1:21" s="9" customFormat="1" ht="64.5" customHeight="1" x14ac:dyDescent="0.2">
      <c r="A67" s="20"/>
      <c r="B67" s="52"/>
      <c r="C67" s="92">
        <v>2010</v>
      </c>
      <c r="D67" s="100" t="s">
        <v>31</v>
      </c>
      <c r="E67" s="60">
        <f>K66</f>
        <v>1027000</v>
      </c>
      <c r="F67" s="54">
        <f>L66</f>
        <v>0</v>
      </c>
      <c r="G67" s="64">
        <f>SUM(E67:F67)</f>
        <v>1027000</v>
      </c>
      <c r="H67" s="60"/>
      <c r="I67" s="61"/>
      <c r="J67" s="59"/>
      <c r="K67" s="159"/>
      <c r="L67" s="61"/>
      <c r="M67" s="54"/>
      <c r="N67" s="54"/>
      <c r="O67" s="61"/>
      <c r="P67" s="54"/>
      <c r="Q67" s="137"/>
      <c r="R67" s="137"/>
      <c r="S67" s="137"/>
      <c r="T67"/>
      <c r="U67"/>
    </row>
    <row r="68" spans="1:21" s="6" customFormat="1" ht="17.45" customHeight="1" x14ac:dyDescent="0.2">
      <c r="A68" s="20"/>
      <c r="B68" s="93"/>
      <c r="C68" s="78">
        <v>3110</v>
      </c>
      <c r="D68" s="83" t="s">
        <v>19</v>
      </c>
      <c r="E68" s="28"/>
      <c r="F68" s="29"/>
      <c r="G68" s="30"/>
      <c r="H68" s="32">
        <f t="shared" ref="H68:H71" si="39">K68</f>
        <v>993900</v>
      </c>
      <c r="I68" s="32">
        <f t="shared" ref="I68:I71" si="40">L68</f>
        <v>0</v>
      </c>
      <c r="J68" s="55">
        <f t="shared" ref="J68:J71" si="41">SUM(H68:I68)</f>
        <v>993900</v>
      </c>
      <c r="K68" s="62">
        <v>993900</v>
      </c>
      <c r="L68" s="32"/>
      <c r="M68" s="55">
        <f t="shared" ref="M68:M71" si="42">SUM(K68:L68)</f>
        <v>993900</v>
      </c>
      <c r="N68" s="62"/>
      <c r="O68" s="32"/>
      <c r="P68" s="62">
        <f t="shared" ref="P68:P73" si="43">SUM(N68:O68)</f>
        <v>0</v>
      </c>
      <c r="Q68" s="137"/>
      <c r="R68" s="137"/>
      <c r="S68" s="137"/>
      <c r="T68"/>
      <c r="U68"/>
    </row>
    <row r="69" spans="1:21" s="6" customFormat="1" ht="17.45" customHeight="1" x14ac:dyDescent="0.2">
      <c r="A69" s="20"/>
      <c r="B69" s="93"/>
      <c r="C69" s="79">
        <v>4010</v>
      </c>
      <c r="D69" s="104" t="s">
        <v>15</v>
      </c>
      <c r="E69" s="35"/>
      <c r="F69" s="36"/>
      <c r="G69" s="37"/>
      <c r="H69" s="38">
        <f t="shared" si="39"/>
        <v>22081</v>
      </c>
      <c r="I69" s="38">
        <f t="shared" si="40"/>
        <v>0</v>
      </c>
      <c r="J69" s="39">
        <f t="shared" si="41"/>
        <v>22081</v>
      </c>
      <c r="K69" s="62">
        <v>22081</v>
      </c>
      <c r="L69" s="38"/>
      <c r="M69" s="39">
        <f t="shared" si="42"/>
        <v>22081</v>
      </c>
      <c r="N69" s="62"/>
      <c r="O69" s="38"/>
      <c r="P69" s="40">
        <f t="shared" si="43"/>
        <v>0</v>
      </c>
      <c r="Q69" s="137"/>
      <c r="R69" s="137"/>
      <c r="S69" s="137"/>
      <c r="T69"/>
      <c r="U69"/>
    </row>
    <row r="70" spans="1:21" s="6" customFormat="1" ht="17.45" customHeight="1" x14ac:dyDescent="0.2">
      <c r="A70" s="20"/>
      <c r="B70" s="93"/>
      <c r="C70" s="79">
        <v>4110</v>
      </c>
      <c r="D70" s="97" t="s">
        <v>17</v>
      </c>
      <c r="E70" s="35"/>
      <c r="F70" s="36"/>
      <c r="G70" s="37"/>
      <c r="H70" s="38">
        <f t="shared" si="39"/>
        <v>3882</v>
      </c>
      <c r="I70" s="38">
        <f t="shared" si="40"/>
        <v>0</v>
      </c>
      <c r="J70" s="39">
        <f t="shared" si="41"/>
        <v>3882</v>
      </c>
      <c r="K70" s="40">
        <v>3882</v>
      </c>
      <c r="L70" s="38"/>
      <c r="M70" s="39">
        <f t="shared" si="42"/>
        <v>3882</v>
      </c>
      <c r="N70" s="40"/>
      <c r="O70" s="38"/>
      <c r="P70" s="40">
        <f t="shared" si="43"/>
        <v>0</v>
      </c>
      <c r="Q70" s="137"/>
      <c r="R70" s="137"/>
      <c r="S70" s="137"/>
      <c r="T70"/>
      <c r="U70"/>
    </row>
    <row r="71" spans="1:21" s="6" customFormat="1" ht="30" customHeight="1" x14ac:dyDescent="0.2">
      <c r="A71" s="20"/>
      <c r="B71" s="93"/>
      <c r="C71" s="79">
        <v>4120</v>
      </c>
      <c r="D71" s="181" t="s">
        <v>42</v>
      </c>
      <c r="E71" s="35"/>
      <c r="F71" s="36"/>
      <c r="G71" s="37"/>
      <c r="H71" s="109">
        <f t="shared" si="39"/>
        <v>541</v>
      </c>
      <c r="I71" s="38">
        <f t="shared" si="40"/>
        <v>0</v>
      </c>
      <c r="J71" s="39">
        <f t="shared" si="41"/>
        <v>541</v>
      </c>
      <c r="K71" s="40">
        <v>541</v>
      </c>
      <c r="L71" s="38"/>
      <c r="M71" s="39">
        <f t="shared" si="42"/>
        <v>541</v>
      </c>
      <c r="N71" s="40"/>
      <c r="O71" s="38"/>
      <c r="P71" s="40">
        <f t="shared" si="43"/>
        <v>0</v>
      </c>
      <c r="Q71" s="137"/>
      <c r="R71" s="137"/>
      <c r="S71" s="137"/>
      <c r="T71"/>
      <c r="U71"/>
    </row>
    <row r="72" spans="1:21" s="6" customFormat="1" ht="17.45" customHeight="1" x14ac:dyDescent="0.2">
      <c r="A72" s="20"/>
      <c r="B72" s="93"/>
      <c r="C72" s="78">
        <v>4210</v>
      </c>
      <c r="D72" s="83" t="s">
        <v>20</v>
      </c>
      <c r="E72" s="35"/>
      <c r="F72" s="36"/>
      <c r="G72" s="37"/>
      <c r="H72" s="39">
        <f>K72</f>
        <v>5596</v>
      </c>
      <c r="I72" s="40">
        <f>L72</f>
        <v>0</v>
      </c>
      <c r="J72" s="88">
        <f>SUM(H72:I72)</f>
        <v>5596</v>
      </c>
      <c r="K72" s="62">
        <v>5596</v>
      </c>
      <c r="L72" s="40"/>
      <c r="M72" s="40">
        <f>SUM(K72:L72)</f>
        <v>5596</v>
      </c>
      <c r="N72" s="40"/>
      <c r="O72" s="40"/>
      <c r="P72" s="40">
        <f t="shared" si="43"/>
        <v>0</v>
      </c>
      <c r="Q72" s="137"/>
      <c r="R72" s="137"/>
      <c r="S72" s="137"/>
      <c r="T72"/>
      <c r="U72"/>
    </row>
    <row r="73" spans="1:21" s="7" customFormat="1" ht="17.45" customHeight="1" x14ac:dyDescent="0.2">
      <c r="A73" s="20"/>
      <c r="B73" s="113"/>
      <c r="C73" s="85">
        <v>4300</v>
      </c>
      <c r="D73" s="98" t="s">
        <v>22</v>
      </c>
      <c r="E73" s="35"/>
      <c r="F73" s="36"/>
      <c r="G73" s="37"/>
      <c r="H73" s="38">
        <f t="shared" ref="H73" si="44">K73</f>
        <v>1000</v>
      </c>
      <c r="I73" s="38">
        <f t="shared" ref="I73" si="45">L73</f>
        <v>0</v>
      </c>
      <c r="J73" s="39">
        <f t="shared" ref="J73" si="46">SUM(H73:I73)</f>
        <v>1000</v>
      </c>
      <c r="K73" s="40">
        <v>1000</v>
      </c>
      <c r="L73" s="38"/>
      <c r="M73" s="39">
        <f t="shared" ref="M73" si="47">SUM(K73:L73)</f>
        <v>1000</v>
      </c>
      <c r="N73" s="86"/>
      <c r="O73" s="38"/>
      <c r="P73" s="40">
        <f t="shared" si="43"/>
        <v>0</v>
      </c>
      <c r="Q73" s="137"/>
      <c r="R73" s="137"/>
      <c r="S73" s="137"/>
      <c r="T73"/>
      <c r="U73"/>
    </row>
    <row r="74" spans="1:21" s="1" customFormat="1" ht="54" customHeight="1" x14ac:dyDescent="0.2">
      <c r="A74" s="20"/>
      <c r="B74" s="21">
        <v>85513</v>
      </c>
      <c r="C74" s="77"/>
      <c r="D74" s="81" t="s">
        <v>43</v>
      </c>
      <c r="E74" s="22">
        <f>E75</f>
        <v>53000</v>
      </c>
      <c r="F74" s="23">
        <f>F75</f>
        <v>0</v>
      </c>
      <c r="G74" s="24">
        <f>SUM(E74:F74)</f>
        <v>53000</v>
      </c>
      <c r="H74" s="53">
        <f>K74+N74</f>
        <v>53000</v>
      </c>
      <c r="I74" s="53">
        <f>L74+O74</f>
        <v>0</v>
      </c>
      <c r="J74" s="23">
        <f>SUM(H74:I74)</f>
        <v>53000</v>
      </c>
      <c r="K74" s="23">
        <f>K76</f>
        <v>53000</v>
      </c>
      <c r="L74" s="23">
        <f>L76</f>
        <v>0</v>
      </c>
      <c r="M74" s="26">
        <f>SUM(K74:L74)</f>
        <v>53000</v>
      </c>
      <c r="N74" s="23">
        <f>N75</f>
        <v>0</v>
      </c>
      <c r="O74" s="23">
        <f>O76</f>
        <v>0</v>
      </c>
      <c r="P74" s="23">
        <f>SUM(N74:O74)</f>
        <v>0</v>
      </c>
      <c r="Q74" s="137"/>
      <c r="R74" s="137"/>
      <c r="S74" s="137"/>
      <c r="T74"/>
      <c r="U74"/>
    </row>
    <row r="75" spans="1:21" s="9" customFormat="1" ht="66.75" customHeight="1" x14ac:dyDescent="0.2">
      <c r="A75" s="20"/>
      <c r="B75" s="52"/>
      <c r="C75" s="85">
        <v>2010</v>
      </c>
      <c r="D75" s="100" t="s">
        <v>31</v>
      </c>
      <c r="E75" s="60">
        <f>K76</f>
        <v>53000</v>
      </c>
      <c r="F75" s="54">
        <f>L76</f>
        <v>0</v>
      </c>
      <c r="G75" s="64">
        <f>SUM(E75:F75)</f>
        <v>53000</v>
      </c>
      <c r="H75" s="61"/>
      <c r="I75" s="61"/>
      <c r="J75" s="59"/>
      <c r="K75" s="54"/>
      <c r="L75" s="61"/>
      <c r="M75" s="54"/>
      <c r="N75" s="54"/>
      <c r="O75" s="31"/>
      <c r="P75" s="54"/>
      <c r="Q75" s="137"/>
      <c r="R75" s="137"/>
      <c r="S75" s="137"/>
      <c r="T75"/>
      <c r="U75"/>
    </row>
    <row r="76" spans="1:21" s="6" customFormat="1" ht="18" customHeight="1" x14ac:dyDescent="0.2">
      <c r="A76" s="20"/>
      <c r="B76" s="115"/>
      <c r="C76" s="92">
        <v>4130</v>
      </c>
      <c r="D76" s="82" t="s">
        <v>23</v>
      </c>
      <c r="E76" s="70"/>
      <c r="F76" s="45"/>
      <c r="G76" s="65"/>
      <c r="H76" s="44">
        <f>K76</f>
        <v>53000</v>
      </c>
      <c r="I76" s="44">
        <f>L76</f>
        <v>0</v>
      </c>
      <c r="J76" s="71">
        <f>SUM(H76:I76)</f>
        <v>53000</v>
      </c>
      <c r="K76" s="45">
        <v>53000</v>
      </c>
      <c r="L76" s="44"/>
      <c r="M76" s="71">
        <f>SUM(K76:L76)</f>
        <v>53000</v>
      </c>
      <c r="N76" s="45"/>
      <c r="O76" s="54"/>
      <c r="P76" s="45">
        <f>SUM(N76:O76)</f>
        <v>0</v>
      </c>
      <c r="Q76" s="137"/>
      <c r="R76" s="137"/>
      <c r="S76" s="137"/>
      <c r="T76"/>
      <c r="U76"/>
    </row>
    <row r="77" spans="1:21" s="2" customFormat="1" ht="18" customHeight="1" x14ac:dyDescent="0.2">
      <c r="A77" s="48"/>
      <c r="B77" s="48"/>
      <c r="C77" s="49"/>
      <c r="D77" s="99" t="s">
        <v>3</v>
      </c>
      <c r="E77" s="66">
        <f>E9+E15+E21+E29+E43</f>
        <v>42902046</v>
      </c>
      <c r="F77" s="66">
        <f>F9+F15+F21+F29+F43</f>
        <v>4844.9999999999991</v>
      </c>
      <c r="G77" s="67">
        <f>SUM(E77:F77)</f>
        <v>42906891</v>
      </c>
      <c r="H77" s="75">
        <f>K77+N77</f>
        <v>42902046</v>
      </c>
      <c r="I77" s="66">
        <f>L77+O77</f>
        <v>4844.9999999999991</v>
      </c>
      <c r="J77" s="17">
        <f>SUM(H77:I77)</f>
        <v>42906891</v>
      </c>
      <c r="K77" s="66">
        <f>K9+K15+K21+K29+K43</f>
        <v>42902046</v>
      </c>
      <c r="L77" s="66">
        <f>L9+L15+L21+L29+L43</f>
        <v>4844.9999999999991</v>
      </c>
      <c r="M77" s="17">
        <f>SUM(K77:L77)</f>
        <v>42906891</v>
      </c>
      <c r="N77" s="66">
        <f>N9+N15+N21+N29+N43</f>
        <v>0</v>
      </c>
      <c r="O77" s="66">
        <f>O9+O15+O21+O29+O43</f>
        <v>0</v>
      </c>
      <c r="P77" s="17">
        <f>SUM(N77:O77)</f>
        <v>0</v>
      </c>
      <c r="Q77" s="138" t="b">
        <f>M77=G77</f>
        <v>1</v>
      </c>
      <c r="R77" s="137"/>
      <c r="S77" s="137"/>
      <c r="T77"/>
      <c r="U77"/>
    </row>
    <row r="78" spans="1:21" ht="22.5" customHeight="1" x14ac:dyDescent="0.3"/>
    <row r="79" spans="1:21" s="4" customFormat="1" ht="15.75" customHeight="1" x14ac:dyDescent="0.3">
      <c r="A79" s="5"/>
      <c r="B79" s="5"/>
      <c r="C79" s="135"/>
      <c r="D79" s="103"/>
      <c r="E79" s="118"/>
      <c r="F79" s="119"/>
      <c r="G79" s="118"/>
      <c r="H79" s="8"/>
      <c r="I79" s="8"/>
      <c r="J79" s="8"/>
      <c r="K79" s="177"/>
      <c r="L79" s="8"/>
      <c r="M79" s="8"/>
      <c r="N79" s="136"/>
      <c r="O79" s="8"/>
      <c r="P79" s="8"/>
      <c r="Q79" s="137"/>
      <c r="R79" s="137"/>
      <c r="S79" s="137"/>
      <c r="T79"/>
      <c r="U79"/>
    </row>
    <row r="80" spans="1:21" x14ac:dyDescent="0.3">
      <c r="E80" s="118"/>
      <c r="F80" s="119"/>
      <c r="G80" s="118"/>
      <c r="H80" s="120"/>
      <c r="I80" s="120"/>
      <c r="J80" s="120"/>
      <c r="K80" s="178"/>
      <c r="L80" s="120"/>
      <c r="M80" s="120"/>
      <c r="O80" s="120"/>
      <c r="P80" s="120"/>
    </row>
    <row r="81" spans="5:7" x14ac:dyDescent="0.3">
      <c r="E81" s="118"/>
      <c r="F81" s="119"/>
      <c r="G81" s="118"/>
    </row>
    <row r="82" spans="5:7" x14ac:dyDescent="0.3">
      <c r="F82" s="121"/>
    </row>
    <row r="83" spans="5:7" x14ac:dyDescent="0.3">
      <c r="F83" s="121"/>
    </row>
    <row r="84" spans="5:7" x14ac:dyDescent="0.3">
      <c r="F84" s="122"/>
    </row>
    <row r="85" spans="5:7" x14ac:dyDescent="0.3">
      <c r="F85" s="121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82677165354330717" bottom="0.82677165354330717" header="0.31496062992125984" footer="0.51181102362204722"/>
  <pageSetup paperSize="9" scale="75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2021-02-01T12:09:17Z</cp:lastPrinted>
  <dcterms:created xsi:type="dcterms:W3CDTF">2000-11-02T16:06:22Z</dcterms:created>
  <dcterms:modified xsi:type="dcterms:W3CDTF">2021-02-01T12:20:50Z</dcterms:modified>
</cp:coreProperties>
</file>