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Dane\2021_dokumenty\2021_UCHWALY_ZARZADZENIA\ZBM_134_30IX2021_zm budzetu 2021\"/>
    </mc:Choice>
  </mc:AlternateContent>
  <xr:revisionPtr revIDLastSave="0" documentId="13_ncr:1_{9D2558E2-653B-46AD-86C6-613FE4F22E5B}" xr6:coauthVersionLast="47" xr6:coauthVersionMax="47" xr10:uidLastSave="{00000000-0000-0000-0000-000000000000}"/>
  <bookViews>
    <workbookView xWindow="5100" yWindow="0" windowWidth="22755" windowHeight="15600" xr2:uid="{00000000-000D-0000-FFFF-FFFF00000000}"/>
  </bookViews>
  <sheets>
    <sheet name="DOCH" sheetId="1" r:id="rId1"/>
  </sheets>
  <definedNames>
    <definedName name="Drukowany">DOCH!A1:XEY1</definedName>
    <definedName name="_xlnm.Print_Area" localSheetId="0">DOCH!$A$1:$L$113</definedName>
    <definedName name="_xlnm.Print_Titles" localSheetId="0">DOCH!$5:$9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95" i="1" l="1"/>
  <c r="H79" i="1"/>
  <c r="H78" i="1"/>
  <c r="H74" i="1" s="1"/>
  <c r="G82" i="1" l="1"/>
  <c r="H88" i="1"/>
  <c r="G87" i="1"/>
  <c r="F87" i="1" s="1"/>
  <c r="G85" i="1"/>
  <c r="H101" i="1"/>
  <c r="H97" i="1" s="1"/>
  <c r="H99" i="1"/>
  <c r="H63" i="1"/>
  <c r="H26" i="1" s="1"/>
  <c r="H111" i="1" s="1"/>
  <c r="H53" i="1"/>
  <c r="H42" i="1"/>
  <c r="H31" i="1"/>
  <c r="H29" i="1"/>
  <c r="H16" i="1"/>
  <c r="H12" i="1" s="1"/>
  <c r="G88" i="1" l="1"/>
  <c r="F82" i="1"/>
  <c r="G78" i="1"/>
  <c r="F85" i="1"/>
  <c r="F88" i="1" s="1"/>
  <c r="H27" i="1"/>
  <c r="G74" i="1" l="1"/>
  <c r="F74" i="1" s="1"/>
  <c r="F78" i="1"/>
  <c r="L13" i="1"/>
  <c r="H75" i="1" l="1"/>
  <c r="H112" i="1" s="1"/>
  <c r="H73" i="1"/>
  <c r="H106" i="1"/>
  <c r="G105" i="1"/>
  <c r="G103" i="1"/>
  <c r="G99" i="1" s="1"/>
  <c r="H36" i="1"/>
  <c r="G35" i="1"/>
  <c r="G33" i="1"/>
  <c r="G29" i="1" s="1"/>
  <c r="H69" i="1"/>
  <c r="G67" i="1"/>
  <c r="G66" i="1"/>
  <c r="F62" i="1" s="1"/>
  <c r="G18" i="1"/>
  <c r="F18" i="1" s="1"/>
  <c r="G44" i="1"/>
  <c r="G55" i="1"/>
  <c r="G81" i="1"/>
  <c r="G20" i="1"/>
  <c r="G46" i="1"/>
  <c r="G42" i="1" s="1"/>
  <c r="G57" i="1"/>
  <c r="G53" i="1" s="1"/>
  <c r="F53" i="1" s="1"/>
  <c r="G83" i="1"/>
  <c r="G79" i="1" s="1"/>
  <c r="G75" i="1" s="1"/>
  <c r="H47" i="1"/>
  <c r="H84" i="1"/>
  <c r="B9" i="1"/>
  <c r="C9" i="1" s="1"/>
  <c r="H58" i="1"/>
  <c r="H21" i="1"/>
  <c r="G101" i="1" l="1"/>
  <c r="G97" i="1" s="1"/>
  <c r="F83" i="1"/>
  <c r="F81" i="1"/>
  <c r="G73" i="1"/>
  <c r="F67" i="1"/>
  <c r="G63" i="1"/>
  <c r="G31" i="1"/>
  <c r="F20" i="1"/>
  <c r="F21" i="1" s="1"/>
  <c r="G16" i="1"/>
  <c r="G12" i="1" s="1"/>
  <c r="D9" i="1"/>
  <c r="E9" i="1" s="1"/>
  <c r="F9" i="1" s="1"/>
  <c r="G9" i="1" s="1"/>
  <c r="H9" i="1" s="1"/>
  <c r="I9" i="1" s="1"/>
  <c r="J9" i="1" s="1"/>
  <c r="K9" i="1" s="1"/>
  <c r="L9" i="1" s="1"/>
  <c r="I13" i="1"/>
  <c r="F44" i="1"/>
  <c r="F40" i="1"/>
  <c r="F57" i="1"/>
  <c r="F66" i="1"/>
  <c r="F35" i="1"/>
  <c r="G36" i="1"/>
  <c r="F105" i="1"/>
  <c r="G58" i="1"/>
  <c r="G106" i="1"/>
  <c r="H43" i="1"/>
  <c r="F55" i="1"/>
  <c r="G84" i="1"/>
  <c r="F103" i="1"/>
  <c r="F46" i="1"/>
  <c r="F42" i="1"/>
  <c r="H32" i="1"/>
  <c r="H65" i="1"/>
  <c r="H76" i="1"/>
  <c r="G54" i="1"/>
  <c r="G47" i="1"/>
  <c r="F51" i="1"/>
  <c r="F54" i="1" s="1"/>
  <c r="H54" i="1"/>
  <c r="H80" i="1"/>
  <c r="G69" i="1"/>
  <c r="G21" i="1"/>
  <c r="H102" i="1"/>
  <c r="H17" i="1"/>
  <c r="F33" i="1"/>
  <c r="F73" i="1" l="1"/>
  <c r="G76" i="1"/>
  <c r="F69" i="1"/>
  <c r="F101" i="1"/>
  <c r="F84" i="1"/>
  <c r="F31" i="1"/>
  <c r="G27" i="1"/>
  <c r="F27" i="1" s="1"/>
  <c r="F63" i="1"/>
  <c r="F65" i="1" s="1"/>
  <c r="G26" i="1"/>
  <c r="G111" i="1" s="1"/>
  <c r="G102" i="1"/>
  <c r="H13" i="1"/>
  <c r="F12" i="1"/>
  <c r="J13" i="1"/>
  <c r="F47" i="1"/>
  <c r="F36" i="1"/>
  <c r="F16" i="1"/>
  <c r="F58" i="1"/>
  <c r="F106" i="1"/>
  <c r="F99" i="1"/>
  <c r="F102" i="1" s="1"/>
  <c r="F79" i="1"/>
  <c r="F75" i="1"/>
  <c r="F77" i="1"/>
  <c r="H98" i="1"/>
  <c r="H28" i="1"/>
  <c r="G80" i="1"/>
  <c r="F14" i="1"/>
  <c r="G17" i="1"/>
  <c r="G65" i="1"/>
  <c r="F43" i="1"/>
  <c r="G43" i="1"/>
  <c r="F29" i="1"/>
  <c r="G32" i="1"/>
  <c r="F26" i="1" l="1"/>
  <c r="G112" i="1"/>
  <c r="F32" i="1"/>
  <c r="F17" i="1"/>
  <c r="F80" i="1"/>
  <c r="K113" i="1"/>
  <c r="I113" i="1"/>
  <c r="H113" i="1"/>
  <c r="F76" i="1"/>
  <c r="L113" i="1"/>
  <c r="F97" i="1"/>
  <c r="G98" i="1"/>
  <c r="F25" i="1"/>
  <c r="G28" i="1"/>
  <c r="G13" i="1"/>
  <c r="F10" i="1"/>
  <c r="F28" i="1" l="1"/>
  <c r="F111" i="1"/>
  <c r="F98" i="1"/>
  <c r="J113" i="1"/>
  <c r="F112" i="1"/>
  <c r="F13" i="1"/>
  <c r="G113" i="1"/>
  <c r="F110" i="1"/>
  <c r="F113" i="1" l="1"/>
</calcChain>
</file>

<file path=xl/sharedStrings.xml><?xml version="1.0" encoding="utf-8"?>
<sst xmlns="http://schemas.openxmlformats.org/spreadsheetml/2006/main" count="143" uniqueCount="49">
  <si>
    <t>§</t>
  </si>
  <si>
    <t>Urzędy wojewódzkie</t>
  </si>
  <si>
    <t>OGÓŁEM  DOCHODY</t>
  </si>
  <si>
    <t>ADMINISTRACJA PUBLICZNA</t>
  </si>
  <si>
    <t>Usługi opiekuńcze i specjalistyczne usługi opiekuńcze</t>
  </si>
  <si>
    <t>POMOC SPOŁECZNA</t>
  </si>
  <si>
    <t>Dział</t>
  </si>
  <si>
    <t>Rozdział</t>
  </si>
  <si>
    <t>Źródło dochodów</t>
  </si>
  <si>
    <t>ogółem</t>
  </si>
  <si>
    <t>w tym:</t>
  </si>
  <si>
    <t>bieżące</t>
  </si>
  <si>
    <t>majątkowe</t>
  </si>
  <si>
    <t>dotacje</t>
  </si>
  <si>
    <t>DOCHODY</t>
  </si>
  <si>
    <t>z tego:</t>
  </si>
  <si>
    <t>Zasiłki stałe</t>
  </si>
  <si>
    <t>Wyszczególnienie</t>
  </si>
  <si>
    <t>plan dotychczasowy</t>
  </si>
  <si>
    <t xml:space="preserve">zmniejszenie </t>
  </si>
  <si>
    <t xml:space="preserve">zwiększenie </t>
  </si>
  <si>
    <t>plan po zmianach</t>
  </si>
  <si>
    <t xml:space="preserve">Uzasadnienie zmian: </t>
  </si>
  <si>
    <t>EDUKACYJNA OPIEKA WYCHOWAWCZA</t>
  </si>
  <si>
    <t>środki europejskie i inne środki pochodzące ze źródeł zagranicznych, niepodlegające zwrotowi</t>
  </si>
  <si>
    <t>Dodatki mieszkaniowe</t>
  </si>
  <si>
    <t>Dotacje celowe otrzymane z budżetu państwa na realizację zadań bieżących z zakresu administracji rządowej  oraz innych zadań zleconych gminie (związkom gmin, związkom powiatowo-gminnym) ustawami</t>
  </si>
  <si>
    <t>Dotacje celowe otrzymane z budżetu państwa na realizację własnych zadań bieżących gmin (związków gmin, związków powiatowo-gminnych)</t>
  </si>
  <si>
    <t>RODZINA</t>
  </si>
  <si>
    <t>Zasiłki okresowe, celowe i pomoc w naturze oraz składki na ubezpieczenia  emerytalne i rentowe</t>
  </si>
  <si>
    <t>Karta Dużej Rodziny</t>
  </si>
  <si>
    <t>Pomoc materialna dla uczniów o charakterze socjalnym</t>
  </si>
  <si>
    <t>Burmistrza Miasta Nowy Dwór Mazowiecki</t>
  </si>
  <si>
    <t>Planowane dochody na 2021 r.</t>
  </si>
  <si>
    <t>zwiększenie planu dochodów w związku ze zwiększeniem kwoty dotacji:</t>
  </si>
  <si>
    <t>zmiana planu dochodów w związku ze zmniejszeniem kwoty dotacji;</t>
  </si>
  <si>
    <t>z dnia 30 września 2021 r.</t>
  </si>
  <si>
    <r>
      <t xml:space="preserve">zgodnie z decyzją Nr 166 Wojewody Mazowieckiego z dnia 22 września 2021 r. (pismo Mazowieckiego Urzędu Wojewódzkiego Nr WF-I.3111.9.42.2021 z dnia  24 września 2021 r.) </t>
    </r>
    <r>
      <rPr>
        <b/>
        <i/>
        <sz val="9"/>
        <rFont val="Verdana"/>
        <family val="2"/>
        <charset val="238"/>
      </rPr>
      <t xml:space="preserve">zwiększenie planu dotacji celowej z budżetu państwa na realizację zadań zleconych gminie z zakresu administracji rządowej </t>
    </r>
    <r>
      <rPr>
        <i/>
        <sz val="9"/>
        <rFont val="Verdana"/>
        <family val="2"/>
        <charset val="238"/>
      </rPr>
      <t>(§ 2010) o kwotę 7.752,00 zł  na realizację zadań wynikających z ustawy - Prawo o aktach stanu cywilnego (dot. konserwacji/renowacji ksiąg stanu cywilnego).</t>
    </r>
  </si>
  <si>
    <r>
      <t xml:space="preserve">zgodnie z decyzją Wojewody Mazowieckiego Nr 167 z dnia 22 września 2021r. (pismo Mazowieckiego Urzędu Wojewódzkiego  Nr WF-I.3112.17.65.2021 z dnia 23 września 2021 r.) </t>
    </r>
    <r>
      <rPr>
        <b/>
        <i/>
        <sz val="9"/>
        <rFont val="Verdana"/>
        <family val="2"/>
        <charset val="238"/>
      </rPr>
      <t>zwiększenie dotacji celowej z budżetu państwa na realizację zadań własnych gminy</t>
    </r>
    <r>
      <rPr>
        <i/>
        <sz val="9"/>
        <rFont val="Verdana"/>
        <family val="2"/>
        <charset val="238"/>
      </rPr>
      <t xml:space="preserve"> (§ 2030) o kwotę 11.000,00 zł z przeznaczeniem na dofinansowanie wypłat zasiłków okresowych, w części gwarantowanej z budżetu państwa, zgodnie z postanowieniami art. 147 ust. 7 ustawy o pomocy społecznej;     </t>
    </r>
  </si>
  <si>
    <r>
      <t>zgodnie z decyzją Wojewody Mazowieckiego Nr 99 z dnia 8 lipca 2021 r. (pismo Mazowieckiego Urzędu Wojewódzkiego Nr WF-I.3112.17.35. 2021 z dnia 8 lipca 2021 r.)</t>
    </r>
    <r>
      <rPr>
        <b/>
        <i/>
        <sz val="9"/>
        <rFont val="Verdana"/>
        <family val="2"/>
        <charset val="238"/>
      </rPr>
      <t xml:space="preserve"> zwiększenie planu dotacji celowej z budżetu państwa na realizację zadań zleconych gminie z zakresu administracji rządowej</t>
    </r>
    <r>
      <rPr>
        <i/>
        <sz val="9"/>
        <rFont val="Verdana"/>
        <family val="2"/>
        <charset val="238"/>
      </rPr>
      <t xml:space="preserve"> (§ 2010) o kwotę 2.298,00 zł stanowiącą dotację celową na III kwartał 2021 r. przeznaczoną na sfinansowanie wypłat zryczałtowanych dodatków energetycznych dla odbiorców wrażliwych energii elektrycznej oraz kosztów obsługi tego zadania realizowanego przez gminy w wysokości 2 % łącznej kwoty dotacji wypłaconych w gminie, zgodnie z przepisami ustawy z dnia 10 kwietnia 1997 r. Prawo energetyczne.</t>
    </r>
  </si>
  <si>
    <r>
      <t xml:space="preserve">zgodnie z decyzją Wojewody Mazowieckiego Nr 167 z dnia 22 września 2021r. (pismo Mazowieckiego Urzędu Wojewódzkiego  Nr WF-I.3112.17.65.2021 z dnia 23 września 2021 r.) </t>
    </r>
    <r>
      <rPr>
        <b/>
        <i/>
        <sz val="9"/>
        <rFont val="Verdana"/>
        <family val="2"/>
        <charset val="238"/>
      </rPr>
      <t>zwiększenie dotacji celowej z budżetu państwa na realizację zadań własnych gminy</t>
    </r>
    <r>
      <rPr>
        <i/>
        <sz val="9"/>
        <rFont val="Verdana"/>
        <family val="2"/>
        <charset val="238"/>
      </rPr>
      <t xml:space="preserve"> (§ 2030) o kwotę 51.954,00  zł z przeznaczeniem na dofinansowanie wypłat zasiłków stałych, o których mowa w art. 17 ust. 1 pkt 19 ustawy o pomocy społecznej;     </t>
    </r>
  </si>
  <si>
    <r>
      <t xml:space="preserve">zgodnie z decyzją Wojewody Mazowieckiego Nr 288/2021 z dnia 22 września 2021 r. (pismo Mazowieckiego Urzędu Wojewódzkiego Nr WF-I.3112. 17.71.2021 z dnia 23 września 2021 r.) </t>
    </r>
    <r>
      <rPr>
        <b/>
        <i/>
        <sz val="9"/>
        <rFont val="Verdana"/>
        <family val="2"/>
        <charset val="238"/>
      </rPr>
      <t>zmniejszenie planu dotacji celowej z budżetu państwa na realizację zadań zleconych gminie z zakresu administracji rządowej</t>
    </r>
    <r>
      <rPr>
        <i/>
        <sz val="9"/>
        <rFont val="Verdana"/>
        <family val="2"/>
        <charset val="238"/>
      </rPr>
      <t xml:space="preserve"> (§ 2010) o kwotę 4.358,00 zł ze środków przeznaczonych na organizowanie i świadczenie specjalistycznych usług opiekuńczych w miejscu zamieszkania dla osób z zaburzeniami psychicznymi, o których mowa w art. 18 ust. 1 pkt 3 oraz ust. 2 ustawy o pomocy społecznej;</t>
    </r>
  </si>
  <si>
    <r>
      <t xml:space="preserve">zgodnie z decyzją Nr 157 Wojewody Mazowieckiego z dnia 15 września 2021 r. (pismo Mazowieckiego Urzędu Wojewódzkiego Nr WF-I.3112. 19.14. 2021 z dnia 17 września 2021 r.) </t>
    </r>
    <r>
      <rPr>
        <b/>
        <i/>
        <sz val="9"/>
        <rFont val="Verdana"/>
        <family val="2"/>
        <charset val="238"/>
      </rPr>
      <t>zwiększenie dotacji celowej z budżetu państwa na realizację zadań własnych gminy</t>
    </r>
    <r>
      <rPr>
        <i/>
        <sz val="9"/>
        <rFont val="Verdana"/>
        <family val="2"/>
        <charset val="238"/>
      </rPr>
      <t xml:space="preserve"> (§ 2030) o kwotę 10.000,00 zł z przeznaczeniem na uzupełnienie środków na dofinansowanie świadczeń pomocy materialnej o charakterze socjalnym  dla uczniów - zgodnie z art. 90d i art. 90e ustawy o systemie oświaty</t>
    </r>
  </si>
  <si>
    <r>
      <t xml:space="preserve">zgodnie z decyzją Wojewody Mazowieckiego Nr 281/2021 z dnia 20 września 2021r. (pismo Mazowieckiego Urzędu Wojewódzkiego  Nr WF-I.3112.20.31.2021 z dnia 21 września 2021 r.) </t>
    </r>
    <r>
      <rPr>
        <b/>
        <i/>
        <sz val="9"/>
        <rFont val="Verdana"/>
        <family val="2"/>
        <charset val="238"/>
      </rPr>
      <t>zwiększenie dotacji celowej z budżetu państwa na realizację zadań zleconych gminie z zakresu administracji rządowej</t>
    </r>
    <r>
      <rPr>
        <i/>
        <sz val="9"/>
        <rFont val="Verdana"/>
        <family val="2"/>
        <charset val="238"/>
      </rPr>
      <t xml:space="preserve"> (§ 2010) o kwotę 95,00 zł z przeznaczeniem na realizację zadań związanych z przyznawaniem Kart Dużej Rodziny, zgodnie z art. 29 ust. 2 ustawy o Karcie Dużej Rodziny;  </t>
    </r>
  </si>
  <si>
    <t>Załącznik nr 1 do zarządzenia Nr  134/2021</t>
  </si>
  <si>
    <t>Dotacja celowa otrzymana z budżetu państwa na realizację zadań bieżących gmin z zakresu edukacyjnej  opieki wychowawczej finansowanych w całości przez budżet państwa w ramach programów rządowych</t>
  </si>
  <si>
    <t>1/ zwiększenie planu dochodów w związku ze zwiększeniem kwoty dotacji:</t>
  </si>
  <si>
    <t xml:space="preserve">2/ korekta klasyfikacji budżetowej planu dochodów - środki z dotacji celowej z budżetu państwa na realizację zadań bieżących gminy z zakresu edukacyjnej opieki wychowawczej </t>
  </si>
  <si>
    <r>
      <t>zgodnie z decyzją Nr 136 Wojewody Mazowieckiego z dnia 26 sierpnia 2021 r. (pismo Mazowieckiego Urzędu Wojewódzkiego Nr WF-I.3112.19.12. 2021 z dnia 26 sierpnia 2021 r.)</t>
    </r>
    <r>
      <rPr>
        <b/>
        <i/>
        <sz val="9"/>
        <rFont val="Verdana"/>
        <family val="2"/>
        <charset val="238"/>
      </rPr>
      <t xml:space="preserve"> zwiększenie dotacji celowej z budżetu państwa na realizację zadań bieżących gminy z zakresu edukacyjnej opieki wychowawczej</t>
    </r>
    <r>
      <rPr>
        <i/>
        <sz val="9"/>
        <rFont val="Verdana"/>
        <family val="2"/>
        <charset val="238"/>
      </rPr>
      <t xml:space="preserve"> (§ 2040) o kwotę 7.684,00 zł z przeznaczeniem na dofinansowanie zakupu podręczników i materiałów edukacyjnych dla uczniów w ramach Rządowego programu pomocy uczniom  niepełnosprawnym w formie  dofinansowania zakupu podręczników, materiałów edukacyjnych i materiałów ćwiczeniowych w latach 2020- 2022 (przeniesienie planu dochodów z § 2030 do § 2040)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</si>
</sst>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CE"/>
      <charset val="238"/>
    </font>
    <font>
      <sz val="8"/>
      <name val="Arial CE"/>
      <charset val="238"/>
    </font>
    <font>
      <b/>
      <i/>
      <sz val="9"/>
      <name val="Arial CE"/>
      <charset val="238"/>
    </font>
    <font>
      <b/>
      <sz val="8"/>
      <name val="Arial CE"/>
      <charset val="238"/>
    </font>
    <font>
      <i/>
      <sz val="8"/>
      <name val="Arial CE"/>
      <charset val="238"/>
    </font>
    <font>
      <sz val="8"/>
      <name val="Arial CE"/>
      <family val="2"/>
      <charset val="238"/>
    </font>
    <font>
      <b/>
      <sz val="9"/>
      <name val="Arial CE"/>
      <family val="2"/>
      <charset val="238"/>
    </font>
    <font>
      <b/>
      <sz val="9"/>
      <name val="Verdana"/>
      <family val="2"/>
      <charset val="238"/>
    </font>
    <font>
      <sz val="9"/>
      <name val="Verdana"/>
      <family val="2"/>
      <charset val="238"/>
    </font>
    <font>
      <sz val="8"/>
      <name val="Verdana"/>
      <family val="2"/>
      <charset val="238"/>
    </font>
    <font>
      <b/>
      <sz val="8"/>
      <name val="Verdana"/>
      <family val="2"/>
      <charset val="238"/>
    </font>
    <font>
      <b/>
      <i/>
      <sz val="9"/>
      <name val="Verdana"/>
      <family val="2"/>
      <charset val="238"/>
    </font>
    <font>
      <i/>
      <sz val="9"/>
      <name val="Verdana"/>
      <family val="2"/>
      <charset val="238"/>
    </font>
    <font>
      <b/>
      <sz val="10"/>
      <name val="Verdana"/>
      <family val="2"/>
      <charset val="238"/>
    </font>
    <font>
      <sz val="10"/>
      <name val="Verdana"/>
      <family val="2"/>
      <charset val="238"/>
    </font>
    <font>
      <sz val="10"/>
      <color indexed="10"/>
      <name val="Verdana"/>
      <family val="2"/>
      <charset val="238"/>
    </font>
    <font>
      <b/>
      <sz val="12"/>
      <name val="Verdana"/>
      <family val="2"/>
      <charset val="238"/>
    </font>
    <font>
      <sz val="10"/>
      <color indexed="20"/>
      <name val="Arial CE"/>
      <charset val="238"/>
    </font>
    <font>
      <sz val="9"/>
      <name val="Arial CE"/>
      <family val="2"/>
      <charset val="238"/>
    </font>
    <font>
      <b/>
      <sz val="8.5"/>
      <name val="Verdana"/>
      <family val="2"/>
      <charset val="238"/>
    </font>
    <font>
      <sz val="10"/>
      <color rgb="FF008000"/>
      <name val="Arial CE"/>
      <family val="2"/>
      <charset val="238"/>
    </font>
    <font>
      <sz val="9"/>
      <name val="Bookman Old Style"/>
      <family val="1"/>
      <charset val="238"/>
    </font>
    <font>
      <sz val="10"/>
      <name val="Arial CE"/>
      <family val="2"/>
      <charset val="23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48">
    <xf numFmtId="0" fontId="0" fillId="0" borderId="0" xfId="0"/>
    <xf numFmtId="0" fontId="4" fillId="0" borderId="0" xfId="0" applyFont="1" applyAlignment="1">
      <alignment vertical="top"/>
    </xf>
    <xf numFmtId="0" fontId="4" fillId="0" borderId="0" xfId="0" applyFont="1" applyBorder="1" applyAlignment="1">
      <alignment vertical="top"/>
    </xf>
    <xf numFmtId="0" fontId="5" fillId="0" borderId="0" xfId="0" applyFont="1"/>
    <xf numFmtId="0" fontId="6" fillId="0" borderId="0" xfId="0" applyFont="1" applyFill="1" applyAlignment="1">
      <alignment vertical="top"/>
    </xf>
    <xf numFmtId="0" fontId="2" fillId="0" borderId="0" xfId="0" applyFont="1" applyFill="1" applyBorder="1" applyAlignment="1">
      <alignment vertical="top"/>
    </xf>
    <xf numFmtId="0" fontId="1" fillId="0" borderId="0" xfId="0" applyFont="1" applyBorder="1" applyAlignment="1">
      <alignment vertical="top"/>
    </xf>
    <xf numFmtId="0" fontId="3" fillId="0" borderId="0" xfId="0" applyFont="1" applyBorder="1" applyAlignment="1">
      <alignment vertical="top"/>
    </xf>
    <xf numFmtId="0" fontId="9" fillId="3" borderId="2" xfId="0" applyFont="1" applyFill="1" applyBorder="1" applyAlignment="1">
      <alignment horizontal="left" vertical="center" shrinkToFit="1"/>
    </xf>
    <xf numFmtId="0" fontId="10" fillId="3" borderId="3" xfId="0" applyFont="1" applyFill="1" applyBorder="1" applyAlignment="1">
      <alignment horizontal="left" vertical="center" shrinkToFit="1"/>
    </xf>
    <xf numFmtId="4" fontId="7" fillId="3" borderId="4" xfId="0" applyNumberFormat="1" applyFont="1" applyFill="1" applyBorder="1" applyAlignment="1">
      <alignment horizontal="right" vertical="center" shrinkToFit="1"/>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left" vertical="center" wrapText="1"/>
    </xf>
    <xf numFmtId="0" fontId="9" fillId="3" borderId="7" xfId="0" applyFont="1" applyFill="1" applyBorder="1" applyAlignment="1">
      <alignment horizontal="left" vertical="center" shrinkToFit="1"/>
    </xf>
    <xf numFmtId="4" fontId="8" fillId="3" borderId="6" xfId="0" applyNumberFormat="1" applyFont="1" applyFill="1" applyBorder="1" applyAlignment="1">
      <alignment horizontal="right" vertical="center" shrinkToFit="1"/>
    </xf>
    <xf numFmtId="0" fontId="7" fillId="3" borderId="2" xfId="0" applyFont="1" applyFill="1" applyBorder="1" applyAlignment="1">
      <alignment horizontal="left" vertical="center" wrapText="1"/>
    </xf>
    <xf numFmtId="4" fontId="8" fillId="3" borderId="5" xfId="0" applyNumberFormat="1" applyFont="1" applyFill="1" applyBorder="1" applyAlignment="1">
      <alignment horizontal="right" vertical="center" shrinkToFit="1"/>
    </xf>
    <xf numFmtId="0" fontId="7" fillId="3" borderId="3" xfId="0" applyFont="1" applyFill="1" applyBorder="1" applyAlignment="1">
      <alignment horizontal="left"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9" fillId="0" borderId="7" xfId="0" applyFont="1" applyFill="1" applyBorder="1" applyAlignment="1">
      <alignment horizontal="left" vertical="center" shrinkToFit="1"/>
    </xf>
    <xf numFmtId="4" fontId="8" fillId="0" borderId="6" xfId="0" applyNumberFormat="1" applyFont="1" applyFill="1" applyBorder="1" applyAlignment="1">
      <alignment horizontal="right" vertical="center" shrinkToFit="1"/>
    </xf>
    <xf numFmtId="0" fontId="7" fillId="2" borderId="2" xfId="0" applyFont="1" applyFill="1" applyBorder="1" applyAlignment="1">
      <alignment horizontal="left" vertical="center" wrapText="1"/>
    </xf>
    <xf numFmtId="0" fontId="9" fillId="0" borderId="2" xfId="0" applyFont="1" applyFill="1" applyBorder="1" applyAlignment="1">
      <alignment horizontal="left" vertical="center" shrinkToFit="1"/>
    </xf>
    <xf numFmtId="4" fontId="8" fillId="0" borderId="5" xfId="0" applyNumberFormat="1" applyFont="1" applyFill="1" applyBorder="1" applyAlignment="1">
      <alignment horizontal="right" vertical="center" shrinkToFit="1"/>
    </xf>
    <xf numFmtId="4" fontId="7" fillId="0" borderId="5" xfId="0" applyNumberFormat="1" applyFont="1" applyFill="1" applyBorder="1" applyAlignment="1">
      <alignment horizontal="right" vertical="center" shrinkToFit="1"/>
    </xf>
    <xf numFmtId="0" fontId="7" fillId="2" borderId="4" xfId="0" applyFont="1" applyFill="1" applyBorder="1" applyAlignment="1">
      <alignment horizontal="center" vertical="center"/>
    </xf>
    <xf numFmtId="0" fontId="10" fillId="0" borderId="4" xfId="0" applyFont="1" applyFill="1" applyBorder="1" applyAlignment="1">
      <alignment horizontal="left" vertical="center" shrinkToFit="1"/>
    </xf>
    <xf numFmtId="4" fontId="7" fillId="0" borderId="4" xfId="0" applyNumberFormat="1" applyFont="1" applyFill="1" applyBorder="1" applyAlignment="1">
      <alignment horizontal="right" vertical="center" shrinkToFit="1"/>
    </xf>
    <xf numFmtId="0" fontId="12" fillId="2" borderId="5" xfId="0" applyFont="1" applyFill="1" applyBorder="1" applyAlignment="1">
      <alignment horizontal="center" vertical="center"/>
    </xf>
    <xf numFmtId="0" fontId="8" fillId="2" borderId="5" xfId="0" applyFont="1" applyFill="1" applyBorder="1" applyAlignment="1">
      <alignment horizontal="center" vertical="center"/>
    </xf>
    <xf numFmtId="0" fontId="10" fillId="0" borderId="3" xfId="0" applyFont="1" applyFill="1" applyBorder="1" applyAlignment="1">
      <alignment horizontal="left" vertical="center" shrinkToFit="1"/>
    </xf>
    <xf numFmtId="0" fontId="8" fillId="0" borderId="5" xfId="0" applyFont="1" applyFill="1" applyBorder="1" applyAlignment="1">
      <alignment horizontal="center" vertical="center"/>
    </xf>
    <xf numFmtId="0" fontId="7" fillId="2" borderId="4" xfId="0" applyFont="1" applyFill="1" applyBorder="1" applyAlignment="1">
      <alignment horizontal="left" vertical="center" wrapText="1"/>
    </xf>
    <xf numFmtId="0" fontId="7"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8" fillId="3" borderId="5" xfId="0" applyFont="1" applyFill="1" applyBorder="1" applyAlignment="1">
      <alignment horizontal="center" vertical="center"/>
    </xf>
    <xf numFmtId="0" fontId="7" fillId="3" borderId="4" xfId="0" applyFont="1" applyFill="1" applyBorder="1" applyAlignment="1">
      <alignment horizontal="left" vertical="center" wrapText="1"/>
    </xf>
    <xf numFmtId="0" fontId="14" fillId="0" borderId="0" xfId="0" applyFont="1"/>
    <xf numFmtId="0" fontId="8" fillId="2" borderId="0" xfId="0" applyFont="1" applyFill="1" applyBorder="1" applyAlignment="1">
      <alignment horizontal="right"/>
    </xf>
    <xf numFmtId="0" fontId="14" fillId="2" borderId="0" xfId="0" applyFont="1" applyFill="1" applyBorder="1" applyAlignment="1">
      <alignment horizontal="left" wrapText="1"/>
    </xf>
    <xf numFmtId="0" fontId="9" fillId="0" borderId="0" xfId="0" applyFont="1"/>
    <xf numFmtId="0" fontId="7" fillId="3" borderId="6"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4" fontId="8" fillId="3" borderId="5" xfId="0" applyNumberFormat="1" applyFont="1" applyFill="1" applyBorder="1" applyAlignment="1">
      <alignment vertical="center" shrinkToFit="1"/>
    </xf>
    <xf numFmtId="0" fontId="15" fillId="0" borderId="0" xfId="0" applyFont="1"/>
    <xf numFmtId="0" fontId="10" fillId="0" borderId="2" xfId="0" applyFont="1" applyFill="1" applyBorder="1" applyAlignment="1">
      <alignment horizontal="left" vertical="center" shrinkToFit="1"/>
    </xf>
    <xf numFmtId="0" fontId="17" fillId="0" borderId="0" xfId="0" applyFont="1"/>
    <xf numFmtId="4" fontId="7" fillId="0" borderId="6" xfId="0" applyNumberFormat="1" applyFont="1" applyFill="1" applyBorder="1" applyAlignment="1">
      <alignment horizontal="right" vertical="center" shrinkToFit="1"/>
    </xf>
    <xf numFmtId="4" fontId="8" fillId="0" borderId="4" xfId="0" applyNumberFormat="1" applyFont="1" applyFill="1" applyBorder="1" applyAlignment="1">
      <alignment horizontal="right" vertical="center" shrinkToFit="1"/>
    </xf>
    <xf numFmtId="4" fontId="7" fillId="3" borderId="6" xfId="0" applyNumberFormat="1" applyFont="1" applyFill="1" applyBorder="1" applyAlignment="1">
      <alignment horizontal="right" vertical="center" shrinkToFit="1"/>
    </xf>
    <xf numFmtId="4" fontId="7" fillId="3" borderId="5" xfId="0" applyNumberFormat="1" applyFont="1" applyFill="1" applyBorder="1" applyAlignment="1">
      <alignment horizontal="right" vertical="center" shrinkToFit="1"/>
    </xf>
    <xf numFmtId="0" fontId="15" fillId="0" borderId="0" xfId="0" applyFont="1" applyBorder="1"/>
    <xf numFmtId="0" fontId="8" fillId="2" borderId="5" xfId="0" applyFont="1" applyFill="1" applyBorder="1" applyAlignment="1">
      <alignment horizontal="center"/>
    </xf>
    <xf numFmtId="0" fontId="8" fillId="2" borderId="4" xfId="0" applyFont="1" applyFill="1" applyBorder="1" applyAlignment="1">
      <alignment horizontal="center"/>
    </xf>
    <xf numFmtId="0" fontId="18" fillId="2" borderId="0" xfId="0" applyFont="1" applyFill="1" applyAlignment="1">
      <alignment horizontal="center"/>
    </xf>
    <xf numFmtId="0" fontId="18" fillId="0" borderId="0" xfId="0" applyFont="1" applyFill="1" applyAlignment="1">
      <alignment horizontal="center"/>
    </xf>
    <xf numFmtId="0" fontId="18" fillId="2" borderId="0" xfId="0" applyFont="1" applyFill="1" applyBorder="1" applyAlignment="1">
      <alignment horizontal="left" vertical="center" wrapText="1"/>
    </xf>
    <xf numFmtId="0" fontId="18" fillId="0" borderId="0" xfId="0" applyFont="1" applyFill="1" applyBorder="1" applyAlignment="1">
      <alignment horizontal="left" vertical="center" shrinkToFit="1"/>
    </xf>
    <xf numFmtId="0" fontId="18" fillId="0" borderId="0" xfId="0" applyFont="1" applyFill="1" applyBorder="1" applyAlignment="1">
      <alignment horizontal="justify" vertical="center"/>
    </xf>
    <xf numFmtId="3" fontId="18" fillId="0" borderId="0" xfId="0" applyNumberFormat="1" applyFont="1" applyFill="1" applyBorder="1" applyAlignment="1">
      <alignment horizontal="right"/>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4" fontId="14" fillId="0" borderId="0" xfId="0" applyNumberFormat="1" applyFont="1"/>
    <xf numFmtId="0" fontId="20" fillId="0" borderId="0" xfId="0" applyFont="1"/>
    <xf numFmtId="0" fontId="7" fillId="2" borderId="5" xfId="0" applyFont="1" applyFill="1" applyBorder="1" applyAlignment="1">
      <alignment horizontal="center" shrinkToFit="1"/>
    </xf>
    <xf numFmtId="0" fontId="8" fillId="2" borderId="0" xfId="0" applyFont="1" applyFill="1" applyBorder="1" applyAlignment="1">
      <alignment horizontal="right" shrinkToFit="1"/>
    </xf>
    <xf numFmtId="0" fontId="7" fillId="0" borderId="5" xfId="0" applyFont="1" applyFill="1" applyBorder="1" applyAlignment="1">
      <alignment horizontal="center" vertical="center" shrinkToFit="1"/>
    </xf>
    <xf numFmtId="0" fontId="11" fillId="3" borderId="5" xfId="0" applyFont="1" applyFill="1" applyBorder="1" applyAlignment="1">
      <alignment horizontal="center" vertical="center" shrinkToFit="1"/>
    </xf>
    <xf numFmtId="0" fontId="6" fillId="2" borderId="0" xfId="0" applyFont="1" applyFill="1" applyAlignment="1">
      <alignment horizontal="center" shrinkToFit="1"/>
    </xf>
    <xf numFmtId="0" fontId="7" fillId="3"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7" fillId="2" borderId="5" xfId="0" applyFont="1" applyFill="1" applyBorder="1" applyAlignment="1">
      <alignment horizontal="left" vertical="center" wrapText="1"/>
    </xf>
    <xf numFmtId="4" fontId="8" fillId="3" borderId="6" xfId="0" applyNumberFormat="1" applyFont="1" applyFill="1" applyBorder="1" applyAlignment="1">
      <alignment vertical="center" shrinkToFit="1"/>
    </xf>
    <xf numFmtId="3" fontId="14" fillId="2" borderId="0" xfId="0" applyNumberFormat="1" applyFont="1" applyFill="1" applyBorder="1" applyAlignment="1">
      <alignment horizontal="right"/>
    </xf>
    <xf numFmtId="3" fontId="14" fillId="2" borderId="0" xfId="0" applyNumberFormat="1" applyFont="1" applyFill="1" applyBorder="1" applyAlignment="1">
      <alignment horizontal="right" vertical="center"/>
    </xf>
    <xf numFmtId="0" fontId="14" fillId="2" borderId="0" xfId="0" applyFont="1" applyFill="1" applyAlignment="1">
      <alignment horizontal="right" vertical="center"/>
    </xf>
    <xf numFmtId="0" fontId="9" fillId="2" borderId="0" xfId="0" applyFont="1" applyFill="1" applyBorder="1" applyAlignment="1">
      <alignment horizontal="right"/>
    </xf>
    <xf numFmtId="0" fontId="9" fillId="2" borderId="0" xfId="0" applyFont="1" applyFill="1" applyBorder="1" applyAlignment="1">
      <alignment vertical="center" shrinkToFit="1"/>
    </xf>
    <xf numFmtId="0" fontId="9" fillId="2" borderId="0" xfId="0" applyFont="1" applyFill="1" applyBorder="1"/>
    <xf numFmtId="0" fontId="9" fillId="2" borderId="0" xfId="0" applyFont="1" applyFill="1" applyBorder="1" applyAlignment="1">
      <alignment horizontal="right" vertical="center"/>
    </xf>
    <xf numFmtId="0" fontId="9" fillId="2" borderId="0" xfId="0" applyFont="1" applyFill="1" applyBorder="1" applyAlignment="1">
      <alignment vertical="center"/>
    </xf>
    <xf numFmtId="0" fontId="14" fillId="2" borderId="0" xfId="0" applyFont="1" applyFill="1" applyAlignment="1">
      <alignment horizontal="right"/>
    </xf>
    <xf numFmtId="0" fontId="21" fillId="2" borderId="1" xfId="0" applyFont="1" applyFill="1" applyBorder="1" applyAlignment="1">
      <alignment horizontal="center" vertical="center" shrinkToFit="1"/>
    </xf>
    <xf numFmtId="0" fontId="21" fillId="2" borderId="1" xfId="0" applyFont="1" applyFill="1" applyBorder="1" applyAlignment="1">
      <alignment horizontal="center" vertical="center"/>
    </xf>
    <xf numFmtId="0" fontId="21" fillId="0"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0" fillId="0" borderId="0" xfId="0" applyFont="1" applyAlignment="1">
      <alignment shrinkToFit="1"/>
    </xf>
    <xf numFmtId="0" fontId="0" fillId="0" borderId="0" xfId="0" applyFont="1"/>
    <xf numFmtId="4" fontId="18" fillId="0" borderId="0" xfId="0" applyNumberFormat="1" applyFont="1" applyFill="1" applyBorder="1" applyAlignment="1">
      <alignment horizontal="right" vertical="center" shrinkToFit="1"/>
    </xf>
    <xf numFmtId="4" fontId="18" fillId="0" borderId="0" xfId="0" applyNumberFormat="1" applyFont="1" applyFill="1" applyBorder="1" applyAlignment="1">
      <alignment horizontal="right" vertical="center"/>
    </xf>
    <xf numFmtId="4" fontId="18" fillId="0" borderId="0" xfId="0" applyNumberFormat="1" applyFont="1" applyFill="1" applyBorder="1" applyAlignment="1">
      <alignment horizontal="right"/>
    </xf>
    <xf numFmtId="4" fontId="22" fillId="0" borderId="0" xfId="0" applyNumberFormat="1" applyFont="1" applyFill="1" applyBorder="1" applyAlignment="1">
      <alignment horizontal="right" vertical="center"/>
    </xf>
    <xf numFmtId="0" fontId="7" fillId="3" borderId="5" xfId="0" applyFont="1" applyFill="1" applyBorder="1" applyAlignment="1">
      <alignment vertical="center" wrapText="1"/>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12" fillId="0" borderId="12" xfId="0" applyFont="1" applyFill="1" applyBorder="1" applyAlignment="1">
      <alignment horizontal="justify" vertical="center"/>
    </xf>
    <xf numFmtId="0" fontId="12" fillId="0" borderId="13" xfId="0" applyFont="1" applyFill="1" applyBorder="1" applyAlignment="1">
      <alignment horizontal="justify" vertical="center"/>
    </xf>
    <xf numFmtId="0" fontId="12" fillId="0" borderId="0" xfId="0" applyFont="1" applyFill="1" applyBorder="1" applyAlignment="1">
      <alignment horizontal="justify" vertical="center" wrapText="1"/>
    </xf>
    <xf numFmtId="0" fontId="12" fillId="0" borderId="14" xfId="0" applyFont="1" applyFill="1" applyBorder="1" applyAlignment="1">
      <alignment horizontal="justify" vertical="center" wrapText="1"/>
    </xf>
    <xf numFmtId="0" fontId="12" fillId="0" borderId="8" xfId="0" applyFont="1" applyFill="1" applyBorder="1" applyAlignment="1">
      <alignment horizontal="justify" vertical="center" wrapText="1"/>
    </xf>
    <xf numFmtId="0" fontId="12" fillId="0" borderId="15" xfId="0" applyFont="1" applyFill="1" applyBorder="1" applyAlignment="1">
      <alignment horizontal="justify" vertical="center" wrapText="1"/>
    </xf>
    <xf numFmtId="0" fontId="8" fillId="2" borderId="6"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4" xfId="0" applyFont="1" applyFill="1" applyBorder="1" applyAlignment="1">
      <alignment horizontal="left" vertical="top" wrapText="1"/>
    </xf>
    <xf numFmtId="0" fontId="7" fillId="3" borderId="7"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5" xfId="0" applyFont="1" applyFill="1" applyBorder="1" applyAlignment="1">
      <alignment horizontal="center" vertical="center"/>
    </xf>
    <xf numFmtId="0" fontId="7" fillId="4" borderId="6"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3" borderId="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8" fillId="2" borderId="0" xfId="0" applyFont="1" applyFill="1" applyBorder="1" applyAlignment="1">
      <alignment horizontal="center"/>
    </xf>
    <xf numFmtId="0" fontId="16" fillId="2" borderId="8" xfId="0" applyFont="1" applyFill="1" applyBorder="1" applyAlignment="1">
      <alignment horizontal="center" vertical="center"/>
    </xf>
    <xf numFmtId="0" fontId="7" fillId="0" borderId="6" xfId="0" applyFont="1" applyFill="1" applyBorder="1" applyAlignment="1">
      <alignment horizontal="left" vertical="center" textRotation="45" shrinkToFit="1"/>
    </xf>
    <xf numFmtId="0" fontId="7" fillId="0" borderId="5" xfId="0" applyFont="1" applyFill="1" applyBorder="1" applyAlignment="1">
      <alignment horizontal="left" vertical="center" textRotation="45" shrinkToFit="1"/>
    </xf>
    <xf numFmtId="0" fontId="7" fillId="0" borderId="4" xfId="0" applyFont="1" applyFill="1" applyBorder="1" applyAlignment="1">
      <alignment horizontal="left" vertical="center" textRotation="45" shrinkToFit="1"/>
    </xf>
    <xf numFmtId="0" fontId="7" fillId="2" borderId="6" xfId="0" applyFont="1" applyFill="1" applyBorder="1" applyAlignment="1">
      <alignment horizontal="center" vertical="center" textRotation="45"/>
    </xf>
    <xf numFmtId="0" fontId="7" fillId="2" borderId="5" xfId="0" applyFont="1" applyFill="1" applyBorder="1" applyAlignment="1">
      <alignment horizontal="center" vertical="center" textRotation="45"/>
    </xf>
    <xf numFmtId="0" fontId="7" fillId="2" borderId="4" xfId="0" applyFont="1" applyFill="1" applyBorder="1" applyAlignment="1">
      <alignment horizontal="center" vertical="center" textRotation="45"/>
    </xf>
    <xf numFmtId="0" fontId="7" fillId="2" borderId="6" xfId="0" applyFont="1" applyFill="1" applyBorder="1" applyAlignment="1">
      <alignment horizontal="center" vertical="center" textRotation="45" shrinkToFit="1"/>
    </xf>
    <xf numFmtId="0" fontId="7" fillId="2" borderId="5" xfId="0" applyFont="1" applyFill="1" applyBorder="1" applyAlignment="1">
      <alignment horizontal="center" vertical="center" textRotation="45" shrinkToFit="1"/>
    </xf>
    <xf numFmtId="0" fontId="7" fillId="2" borderId="4" xfId="0" applyFont="1" applyFill="1" applyBorder="1" applyAlignment="1">
      <alignment horizontal="center" vertical="center" textRotation="45" shrinkToFit="1"/>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0" xfId="0" applyFont="1" applyFill="1" applyBorder="1" applyAlignment="1">
      <alignment horizontal="center" vertical="center" wrapText="1"/>
    </xf>
    <xf numFmtId="0" fontId="12" fillId="0" borderId="3" xfId="0" applyFont="1" applyFill="1" applyBorder="1" applyAlignment="1">
      <alignment horizontal="justify" vertical="center" wrapText="1"/>
    </xf>
    <xf numFmtId="0" fontId="7" fillId="3" borderId="6" xfId="0" applyFont="1" applyFill="1" applyBorder="1" applyAlignment="1">
      <alignment vertical="center"/>
    </xf>
  </cellXfs>
  <cellStyles count="1">
    <cellStyle name="Normalny" xfId="0" builtinId="0"/>
  </cellStyles>
  <dxfs count="0"/>
  <tableStyles count="0" defaultTableStyle="TableStyleMedium2" defaultPivotStyle="PivotStyleLight16"/>
  <colors>
    <mruColors>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0"/>
  <sheetViews>
    <sheetView tabSelected="1" zoomScale="90" zoomScaleNormal="90" workbookViewId="0">
      <pane xSplit="7" ySplit="9" topLeftCell="H72" activePane="bottomRight" state="frozen"/>
      <selection pane="topRight" activeCell="G1" sqref="G1"/>
      <selection pane="bottomLeft" activeCell="A11" sqref="A11"/>
      <selection pane="bottomRight" activeCell="H103" sqref="H103"/>
    </sheetView>
  </sheetViews>
  <sheetFormatPr defaultRowHeight="12.75" x14ac:dyDescent="0.2"/>
  <cols>
    <col min="1" max="1" width="4.7109375" style="72" customWidth="1"/>
    <col min="2" max="2" width="7.5703125" style="58" customWidth="1"/>
    <col min="3" max="3" width="6.42578125" style="59" customWidth="1"/>
    <col min="4" max="4" width="37.85546875" style="60" customWidth="1"/>
    <col min="5" max="5" width="17.85546875" style="61" customWidth="1"/>
    <col min="6" max="6" width="16.42578125" style="62" customWidth="1"/>
    <col min="7" max="7" width="16.28515625" style="62" customWidth="1"/>
    <col min="8" max="8" width="15.5703125" style="62" customWidth="1"/>
    <col min="9" max="9" width="15.28515625" style="62" customWidth="1"/>
    <col min="10" max="10" width="15" style="63" customWidth="1"/>
    <col min="11" max="11" width="13.7109375" style="62" customWidth="1"/>
    <col min="12" max="12" width="15.42578125" style="62" customWidth="1"/>
    <col min="13" max="13" width="4.85546875" customWidth="1"/>
    <col min="14" max="14" width="5.28515625" customWidth="1"/>
    <col min="15" max="16" width="7.28515625" customWidth="1"/>
    <col min="17" max="18" width="7.5703125" customWidth="1"/>
  </cols>
  <sheetData>
    <row r="1" spans="1:14" s="39" customFormat="1" ht="15.75" customHeight="1" x14ac:dyDescent="0.2">
      <c r="A1" s="129"/>
      <c r="B1" s="129"/>
      <c r="C1" s="129"/>
      <c r="D1" s="41"/>
      <c r="E1" s="78"/>
      <c r="F1" s="81"/>
      <c r="G1" s="81"/>
      <c r="H1" s="78"/>
      <c r="I1" s="82"/>
      <c r="J1" s="83"/>
      <c r="K1" s="78"/>
      <c r="L1" s="78" t="s">
        <v>44</v>
      </c>
    </row>
    <row r="2" spans="1:14" s="39" customFormat="1" ht="15.75" customHeight="1" x14ac:dyDescent="0.2">
      <c r="A2" s="69"/>
      <c r="B2" s="40"/>
      <c r="C2" s="40"/>
      <c r="D2" s="41"/>
      <c r="E2" s="79"/>
      <c r="F2" s="84"/>
      <c r="G2" s="84"/>
      <c r="H2" s="79"/>
      <c r="I2" s="82"/>
      <c r="J2" s="85"/>
      <c r="K2" s="79"/>
      <c r="L2" s="79" t="s">
        <v>32</v>
      </c>
    </row>
    <row r="3" spans="1:14" s="39" customFormat="1" ht="15.75" customHeight="1" x14ac:dyDescent="0.2">
      <c r="A3" s="69"/>
      <c r="B3" s="40"/>
      <c r="C3" s="40"/>
      <c r="D3" s="41"/>
      <c r="E3" s="80"/>
      <c r="F3" s="84"/>
      <c r="G3" s="84"/>
      <c r="H3" s="80"/>
      <c r="I3" s="82"/>
      <c r="J3" s="85"/>
      <c r="K3" s="86"/>
      <c r="L3" s="80" t="s">
        <v>36</v>
      </c>
    </row>
    <row r="4" spans="1:14" s="39" customFormat="1" ht="18.75" customHeight="1" x14ac:dyDescent="0.2">
      <c r="A4" s="130" t="s">
        <v>14</v>
      </c>
      <c r="B4" s="130"/>
      <c r="C4" s="130"/>
      <c r="D4" s="130"/>
      <c r="E4" s="130"/>
      <c r="F4" s="130"/>
      <c r="G4" s="130"/>
      <c r="H4" s="130"/>
      <c r="I4" s="130"/>
      <c r="J4" s="130"/>
      <c r="K4" s="130"/>
      <c r="L4" s="130"/>
    </row>
    <row r="5" spans="1:14" s="42" customFormat="1" ht="15" customHeight="1" x14ac:dyDescent="0.15">
      <c r="A5" s="137" t="s">
        <v>6</v>
      </c>
      <c r="B5" s="134" t="s">
        <v>7</v>
      </c>
      <c r="C5" s="142" t="s">
        <v>0</v>
      </c>
      <c r="D5" s="126" t="s">
        <v>8</v>
      </c>
      <c r="E5" s="131" t="s">
        <v>17</v>
      </c>
      <c r="F5" s="123" t="s">
        <v>33</v>
      </c>
      <c r="G5" s="124"/>
      <c r="H5" s="124"/>
      <c r="I5" s="124"/>
      <c r="J5" s="124"/>
      <c r="K5" s="124"/>
      <c r="L5" s="125"/>
    </row>
    <row r="6" spans="1:14" s="42" customFormat="1" ht="15" customHeight="1" x14ac:dyDescent="0.15">
      <c r="A6" s="138"/>
      <c r="B6" s="135"/>
      <c r="C6" s="143"/>
      <c r="D6" s="127"/>
      <c r="E6" s="132"/>
      <c r="F6" s="142" t="s">
        <v>9</v>
      </c>
      <c r="G6" s="145" t="s">
        <v>15</v>
      </c>
      <c r="H6" s="145"/>
      <c r="I6" s="145"/>
      <c r="J6" s="145"/>
      <c r="K6" s="145"/>
      <c r="L6" s="141"/>
    </row>
    <row r="7" spans="1:14" s="42" customFormat="1" ht="15" customHeight="1" x14ac:dyDescent="0.2">
      <c r="A7" s="138"/>
      <c r="B7" s="135"/>
      <c r="C7" s="143"/>
      <c r="D7" s="127"/>
      <c r="E7" s="132"/>
      <c r="F7" s="143"/>
      <c r="G7" s="121" t="s">
        <v>11</v>
      </c>
      <c r="H7" s="145" t="s">
        <v>10</v>
      </c>
      <c r="I7" s="145"/>
      <c r="J7" s="121" t="s">
        <v>12</v>
      </c>
      <c r="K7" s="140" t="s">
        <v>10</v>
      </c>
      <c r="L7" s="141"/>
      <c r="M7"/>
    </row>
    <row r="8" spans="1:14" s="42" customFormat="1" ht="94.5" customHeight="1" x14ac:dyDescent="0.2">
      <c r="A8" s="139"/>
      <c r="B8" s="136"/>
      <c r="C8" s="144"/>
      <c r="D8" s="128"/>
      <c r="E8" s="133"/>
      <c r="F8" s="144"/>
      <c r="G8" s="122"/>
      <c r="H8" s="64" t="s">
        <v>13</v>
      </c>
      <c r="I8" s="65" t="s">
        <v>24</v>
      </c>
      <c r="J8" s="122"/>
      <c r="K8" s="64" t="s">
        <v>13</v>
      </c>
      <c r="L8" s="65" t="s">
        <v>24</v>
      </c>
      <c r="M8"/>
    </row>
    <row r="9" spans="1:14" s="3" customFormat="1" ht="15" customHeight="1" x14ac:dyDescent="0.2">
      <c r="A9" s="87">
        <v>1</v>
      </c>
      <c r="B9" s="88">
        <f t="shared" ref="B9:L9" si="0">A9+1</f>
        <v>2</v>
      </c>
      <c r="C9" s="89">
        <f t="shared" si="0"/>
        <v>3</v>
      </c>
      <c r="D9" s="90">
        <f t="shared" si="0"/>
        <v>4</v>
      </c>
      <c r="E9" s="87">
        <f t="shared" si="0"/>
        <v>5</v>
      </c>
      <c r="F9" s="88">
        <f t="shared" si="0"/>
        <v>6</v>
      </c>
      <c r="G9" s="88">
        <f t="shared" si="0"/>
        <v>7</v>
      </c>
      <c r="H9" s="89">
        <f t="shared" si="0"/>
        <v>8</v>
      </c>
      <c r="I9" s="89">
        <f t="shared" si="0"/>
        <v>9</v>
      </c>
      <c r="J9" s="89">
        <f t="shared" si="0"/>
        <v>10</v>
      </c>
      <c r="K9" s="89">
        <f t="shared" si="0"/>
        <v>11</v>
      </c>
      <c r="L9" s="89">
        <f t="shared" si="0"/>
        <v>12</v>
      </c>
      <c r="M9"/>
      <c r="N9" s="66"/>
    </row>
    <row r="10" spans="1:14" s="2" customFormat="1" ht="17.25" customHeight="1" x14ac:dyDescent="0.2">
      <c r="A10" s="44">
        <v>750</v>
      </c>
      <c r="B10" s="11"/>
      <c r="C10" s="11"/>
      <c r="D10" s="16" t="s">
        <v>3</v>
      </c>
      <c r="E10" s="14" t="s">
        <v>18</v>
      </c>
      <c r="F10" s="17">
        <f>G10+J10</f>
        <v>2472234.8499999996</v>
      </c>
      <c r="G10" s="17">
        <v>1015607.21</v>
      </c>
      <c r="H10" s="17">
        <v>431927</v>
      </c>
      <c r="I10" s="17">
        <v>475172.32</v>
      </c>
      <c r="J10" s="17">
        <v>1456627.64</v>
      </c>
      <c r="K10" s="17"/>
      <c r="L10" s="17">
        <v>1456627.64</v>
      </c>
    </row>
    <row r="11" spans="1:14" s="2" customFormat="1" ht="17.25" customHeight="1" x14ac:dyDescent="0.2">
      <c r="A11" s="44"/>
      <c r="B11" s="11"/>
      <c r="C11" s="11"/>
      <c r="D11" s="16"/>
      <c r="E11" s="8" t="s">
        <v>19</v>
      </c>
      <c r="F11" s="17"/>
      <c r="G11" s="17"/>
      <c r="H11" s="17"/>
      <c r="I11" s="17"/>
      <c r="J11" s="17"/>
      <c r="K11" s="17"/>
      <c r="L11" s="17"/>
    </row>
    <row r="12" spans="1:14" s="2" customFormat="1" ht="17.25" customHeight="1" x14ac:dyDescent="0.2">
      <c r="A12" s="44"/>
      <c r="B12" s="11"/>
      <c r="C12" s="11"/>
      <c r="D12" s="16"/>
      <c r="E12" s="8" t="s">
        <v>20</v>
      </c>
      <c r="F12" s="17">
        <f>G12+J12</f>
        <v>7752</v>
      </c>
      <c r="G12" s="17">
        <f>G16</f>
        <v>7752</v>
      </c>
      <c r="H12" s="17">
        <f>H16</f>
        <v>7752</v>
      </c>
      <c r="I12" s="17"/>
      <c r="J12" s="17"/>
      <c r="K12" s="17"/>
      <c r="L12" s="17"/>
    </row>
    <row r="13" spans="1:14" s="4" customFormat="1" ht="17.25" customHeight="1" x14ac:dyDescent="0.2">
      <c r="A13" s="44"/>
      <c r="B13" s="35"/>
      <c r="C13" s="35"/>
      <c r="D13" s="18"/>
      <c r="E13" s="9" t="s">
        <v>21</v>
      </c>
      <c r="F13" s="10">
        <f t="shared" ref="F13:G13" si="1">F10-F11+F12</f>
        <v>2479986.8499999996</v>
      </c>
      <c r="G13" s="10">
        <f t="shared" si="1"/>
        <v>1023359.21</v>
      </c>
      <c r="H13" s="10">
        <f t="shared" ref="H13:L13" si="2">H10-H11+H12</f>
        <v>439679</v>
      </c>
      <c r="I13" s="10">
        <f t="shared" si="2"/>
        <v>475172.32</v>
      </c>
      <c r="J13" s="10">
        <f t="shared" si="2"/>
        <v>1456627.64</v>
      </c>
      <c r="K13" s="10"/>
      <c r="L13" s="10">
        <f t="shared" si="2"/>
        <v>1456627.64</v>
      </c>
    </row>
    <row r="14" spans="1:14" s="2" customFormat="1" ht="16.5" customHeight="1" x14ac:dyDescent="0.2">
      <c r="A14" s="45"/>
      <c r="B14" s="19">
        <v>75011</v>
      </c>
      <c r="C14" s="74"/>
      <c r="D14" s="23" t="s">
        <v>1</v>
      </c>
      <c r="E14" s="24" t="s">
        <v>18</v>
      </c>
      <c r="F14" s="25">
        <f>G14+J14</f>
        <v>397755</v>
      </c>
      <c r="G14" s="25">
        <v>397755</v>
      </c>
      <c r="H14" s="25">
        <v>397705</v>
      </c>
      <c r="I14" s="26"/>
      <c r="J14" s="26"/>
      <c r="K14" s="26"/>
      <c r="L14" s="26"/>
    </row>
    <row r="15" spans="1:14" s="1" customFormat="1" ht="16.5" customHeight="1" x14ac:dyDescent="0.2">
      <c r="A15" s="46"/>
      <c r="B15" s="30"/>
      <c r="C15" s="31"/>
      <c r="D15" s="23"/>
      <c r="E15" s="24" t="s">
        <v>19</v>
      </c>
      <c r="F15" s="25"/>
      <c r="G15" s="25"/>
      <c r="H15" s="25"/>
      <c r="I15" s="25"/>
      <c r="J15" s="25"/>
      <c r="K15" s="25"/>
      <c r="L15" s="25"/>
    </row>
    <row r="16" spans="1:14" s="1" customFormat="1" ht="16.5" customHeight="1" x14ac:dyDescent="0.2">
      <c r="A16" s="46"/>
      <c r="B16" s="30"/>
      <c r="C16" s="31"/>
      <c r="D16" s="23"/>
      <c r="E16" s="24" t="s">
        <v>20</v>
      </c>
      <c r="F16" s="25">
        <f>G16+J16</f>
        <v>7752</v>
      </c>
      <c r="G16" s="25">
        <f>G20</f>
        <v>7752</v>
      </c>
      <c r="H16" s="25">
        <f>H20</f>
        <v>7752</v>
      </c>
      <c r="I16" s="25"/>
      <c r="J16" s="25"/>
      <c r="K16" s="25"/>
      <c r="L16" s="25"/>
    </row>
    <row r="17" spans="1:12" s="4" customFormat="1" ht="16.5" customHeight="1" x14ac:dyDescent="0.2">
      <c r="A17" s="70"/>
      <c r="B17" s="74"/>
      <c r="C17" s="75"/>
      <c r="D17" s="34"/>
      <c r="E17" s="32" t="s">
        <v>21</v>
      </c>
      <c r="F17" s="29">
        <f>F14-F15+F16</f>
        <v>405507</v>
      </c>
      <c r="G17" s="29">
        <f>G14-G15+G16</f>
        <v>405507</v>
      </c>
      <c r="H17" s="29">
        <f>H14-H15+H16</f>
        <v>405457</v>
      </c>
      <c r="I17" s="29"/>
      <c r="J17" s="29"/>
      <c r="K17" s="29"/>
      <c r="L17" s="29"/>
    </row>
    <row r="18" spans="1:12" s="2" customFormat="1" ht="17.25" customHeight="1" x14ac:dyDescent="0.2">
      <c r="A18" s="46"/>
      <c r="B18" s="30"/>
      <c r="C18" s="33">
        <v>2010</v>
      </c>
      <c r="D18" s="106" t="s">
        <v>26</v>
      </c>
      <c r="E18" s="24" t="s">
        <v>18</v>
      </c>
      <c r="F18" s="25">
        <f>G18+J18</f>
        <v>397705</v>
      </c>
      <c r="G18" s="25">
        <f>H18</f>
        <v>397705</v>
      </c>
      <c r="H18" s="25">
        <v>397705</v>
      </c>
      <c r="I18" s="25"/>
      <c r="J18" s="25"/>
      <c r="K18" s="25"/>
      <c r="L18" s="25"/>
    </row>
    <row r="19" spans="1:12" s="1" customFormat="1" ht="17.25" customHeight="1" x14ac:dyDescent="0.2">
      <c r="A19" s="46"/>
      <c r="B19" s="30"/>
      <c r="C19" s="31"/>
      <c r="D19" s="107"/>
      <c r="E19" s="24" t="s">
        <v>19</v>
      </c>
      <c r="F19" s="25"/>
      <c r="G19" s="25"/>
      <c r="H19" s="25"/>
      <c r="I19" s="25"/>
      <c r="J19" s="25"/>
      <c r="K19" s="25"/>
      <c r="L19" s="25"/>
    </row>
    <row r="20" spans="1:12" s="1" customFormat="1" ht="17.25" customHeight="1" x14ac:dyDescent="0.2">
      <c r="A20" s="46"/>
      <c r="B20" s="30"/>
      <c r="C20" s="31"/>
      <c r="D20" s="107"/>
      <c r="E20" s="24" t="s">
        <v>20</v>
      </c>
      <c r="F20" s="25">
        <f>G20+J20</f>
        <v>7752</v>
      </c>
      <c r="G20" s="25">
        <f>H20</f>
        <v>7752</v>
      </c>
      <c r="H20" s="25">
        <v>7752</v>
      </c>
      <c r="I20" s="25"/>
      <c r="J20" s="25"/>
      <c r="K20" s="25"/>
      <c r="L20" s="25"/>
    </row>
    <row r="21" spans="1:12" s="4" customFormat="1" ht="17.25" customHeight="1" x14ac:dyDescent="0.2">
      <c r="A21" s="70"/>
      <c r="B21" s="74"/>
      <c r="C21" s="75"/>
      <c r="D21" s="108"/>
      <c r="E21" s="32" t="s">
        <v>21</v>
      </c>
      <c r="F21" s="29">
        <f>F18-F19+F20</f>
        <v>405457</v>
      </c>
      <c r="G21" s="29">
        <f>G18-G19+G20</f>
        <v>405457</v>
      </c>
      <c r="H21" s="29">
        <f>H18-H19+H20</f>
        <v>405457</v>
      </c>
      <c r="I21" s="29"/>
      <c r="J21" s="29"/>
      <c r="K21" s="29"/>
      <c r="L21" s="29"/>
    </row>
    <row r="22" spans="1:12" s="39" customFormat="1" ht="17.25" customHeight="1" x14ac:dyDescent="0.2">
      <c r="A22" s="68"/>
      <c r="B22" s="56"/>
      <c r="C22" s="100" t="s">
        <v>22</v>
      </c>
      <c r="D22" s="100"/>
      <c r="E22" s="100"/>
      <c r="F22" s="100"/>
      <c r="G22" s="100"/>
      <c r="H22" s="100"/>
      <c r="I22" s="100"/>
      <c r="J22" s="100"/>
      <c r="K22" s="100"/>
      <c r="L22" s="101"/>
    </row>
    <row r="23" spans="1:12" s="55" customFormat="1" ht="15.75" customHeight="1" x14ac:dyDescent="0.2">
      <c r="A23" s="68"/>
      <c r="B23" s="56"/>
      <c r="C23" s="102" t="s">
        <v>34</v>
      </c>
      <c r="D23" s="102"/>
      <c r="E23" s="102"/>
      <c r="F23" s="102"/>
      <c r="G23" s="102"/>
      <c r="H23" s="102"/>
      <c r="I23" s="102"/>
      <c r="J23" s="102"/>
      <c r="K23" s="102"/>
      <c r="L23" s="103"/>
    </row>
    <row r="24" spans="1:12" s="48" customFormat="1" ht="41.25" customHeight="1" x14ac:dyDescent="0.2">
      <c r="A24" s="68"/>
      <c r="B24" s="57"/>
      <c r="C24" s="104" t="s">
        <v>37</v>
      </c>
      <c r="D24" s="104"/>
      <c r="E24" s="104"/>
      <c r="F24" s="104"/>
      <c r="G24" s="104"/>
      <c r="H24" s="104"/>
      <c r="I24" s="104"/>
      <c r="J24" s="104"/>
      <c r="K24" s="104"/>
      <c r="L24" s="105"/>
    </row>
    <row r="25" spans="1:12" s="2" customFormat="1" ht="16.5" customHeight="1" x14ac:dyDescent="0.2">
      <c r="A25" s="43">
        <v>852</v>
      </c>
      <c r="B25" s="12"/>
      <c r="C25" s="12"/>
      <c r="D25" s="13" t="s">
        <v>5</v>
      </c>
      <c r="E25" s="14" t="s">
        <v>18</v>
      </c>
      <c r="F25" s="15">
        <f>G25+J25</f>
        <v>1925363.4</v>
      </c>
      <c r="G25" s="15">
        <v>1925363.4</v>
      </c>
      <c r="H25" s="15">
        <v>1773388</v>
      </c>
      <c r="I25" s="15"/>
      <c r="J25" s="15"/>
      <c r="K25" s="15"/>
      <c r="L25" s="15"/>
    </row>
    <row r="26" spans="1:12" s="1" customFormat="1" ht="16.5" customHeight="1" x14ac:dyDescent="0.2">
      <c r="A26" s="71"/>
      <c r="B26" s="36"/>
      <c r="C26" s="37"/>
      <c r="D26" s="16"/>
      <c r="E26" s="8" t="s">
        <v>19</v>
      </c>
      <c r="F26" s="17">
        <f>G26+J26</f>
        <v>4358</v>
      </c>
      <c r="G26" s="17">
        <f>G30+G41+G52+G63</f>
        <v>4358</v>
      </c>
      <c r="H26" s="17">
        <f>H30+H41+H52+H63</f>
        <v>4358</v>
      </c>
      <c r="I26" s="17"/>
      <c r="J26" s="17"/>
      <c r="K26" s="17"/>
      <c r="L26" s="17"/>
    </row>
    <row r="27" spans="1:12" s="1" customFormat="1" ht="16.5" customHeight="1" x14ac:dyDescent="0.2">
      <c r="A27" s="71"/>
      <c r="B27" s="36"/>
      <c r="C27" s="37"/>
      <c r="D27" s="16"/>
      <c r="E27" s="8" t="s">
        <v>20</v>
      </c>
      <c r="F27" s="17">
        <f>G27+J27</f>
        <v>65252</v>
      </c>
      <c r="G27" s="17">
        <f>G31+G42+G53+G64</f>
        <v>65252</v>
      </c>
      <c r="H27" s="17">
        <f>H31+H42+H53+H64</f>
        <v>65252</v>
      </c>
      <c r="I27" s="17"/>
      <c r="J27" s="17"/>
      <c r="K27" s="17"/>
      <c r="L27" s="17"/>
    </row>
    <row r="28" spans="1:12" s="4" customFormat="1" ht="16.5" customHeight="1" x14ac:dyDescent="0.2">
      <c r="A28" s="44"/>
      <c r="B28" s="35"/>
      <c r="C28" s="35"/>
      <c r="D28" s="38"/>
      <c r="E28" s="9" t="s">
        <v>21</v>
      </c>
      <c r="F28" s="10">
        <f t="shared" ref="F28:H28" si="3">F25-F26+F27</f>
        <v>1986257.4</v>
      </c>
      <c r="G28" s="10">
        <f t="shared" si="3"/>
        <v>1986257.4</v>
      </c>
      <c r="H28" s="10">
        <f t="shared" si="3"/>
        <v>1834282</v>
      </c>
      <c r="I28" s="10"/>
      <c r="J28" s="10"/>
      <c r="K28" s="10"/>
      <c r="L28" s="10"/>
    </row>
    <row r="29" spans="1:12" s="5" customFormat="1" ht="16.5" customHeight="1" x14ac:dyDescent="0.2">
      <c r="A29" s="45"/>
      <c r="B29" s="20">
        <v>85214</v>
      </c>
      <c r="C29" s="74"/>
      <c r="D29" s="118" t="s">
        <v>29</v>
      </c>
      <c r="E29" s="21" t="s">
        <v>18</v>
      </c>
      <c r="F29" s="25">
        <f>G29+J29</f>
        <v>60000</v>
      </c>
      <c r="G29" s="25">
        <f>G33</f>
        <v>60000</v>
      </c>
      <c r="H29" s="25">
        <f>H33</f>
        <v>60000</v>
      </c>
      <c r="I29" s="26"/>
      <c r="J29" s="26"/>
      <c r="K29" s="26"/>
      <c r="L29" s="26"/>
    </row>
    <row r="30" spans="1:12" s="1" customFormat="1" ht="16.5" customHeight="1" x14ac:dyDescent="0.2">
      <c r="A30" s="46"/>
      <c r="B30" s="30"/>
      <c r="C30" s="31"/>
      <c r="D30" s="119"/>
      <c r="E30" s="24" t="s">
        <v>19</v>
      </c>
      <c r="F30" s="25"/>
      <c r="G30" s="25"/>
      <c r="H30" s="25"/>
      <c r="I30" s="25"/>
      <c r="J30" s="25"/>
      <c r="K30" s="25"/>
      <c r="L30" s="25"/>
    </row>
    <row r="31" spans="1:12" s="1" customFormat="1" ht="16.5" customHeight="1" x14ac:dyDescent="0.2">
      <c r="A31" s="46"/>
      <c r="B31" s="30"/>
      <c r="C31" s="31"/>
      <c r="D31" s="119"/>
      <c r="E31" s="24" t="s">
        <v>20</v>
      </c>
      <c r="F31" s="25">
        <f>G31+J31</f>
        <v>11000</v>
      </c>
      <c r="G31" s="25">
        <f>G35</f>
        <v>11000</v>
      </c>
      <c r="H31" s="25">
        <f>H35</f>
        <v>11000</v>
      </c>
      <c r="I31" s="25"/>
      <c r="J31" s="25"/>
      <c r="K31" s="25"/>
      <c r="L31" s="25"/>
    </row>
    <row r="32" spans="1:12" s="4" customFormat="1" ht="16.5" customHeight="1" x14ac:dyDescent="0.2">
      <c r="A32" s="70"/>
      <c r="B32" s="74"/>
      <c r="C32" s="75"/>
      <c r="D32" s="120"/>
      <c r="E32" s="32" t="s">
        <v>21</v>
      </c>
      <c r="F32" s="29">
        <f>F29-F30+F31</f>
        <v>71000</v>
      </c>
      <c r="G32" s="29">
        <f>G29-G30+G31</f>
        <v>71000</v>
      </c>
      <c r="H32" s="29">
        <f>H29-H30+H31</f>
        <v>71000</v>
      </c>
      <c r="I32" s="29"/>
      <c r="J32" s="29"/>
      <c r="K32" s="29"/>
      <c r="L32" s="29"/>
    </row>
    <row r="33" spans="1:12" s="2" customFormat="1" ht="18.600000000000001" customHeight="1" x14ac:dyDescent="0.2">
      <c r="A33" s="46"/>
      <c r="B33" s="30"/>
      <c r="C33" s="33">
        <v>2030</v>
      </c>
      <c r="D33" s="106" t="s">
        <v>27</v>
      </c>
      <c r="E33" s="21" t="s">
        <v>18</v>
      </c>
      <c r="F33" s="25">
        <f>G33+J33</f>
        <v>60000</v>
      </c>
      <c r="G33" s="25">
        <f>H33</f>
        <v>60000</v>
      </c>
      <c r="H33" s="25">
        <v>60000</v>
      </c>
      <c r="I33" s="25"/>
      <c r="J33" s="25"/>
      <c r="K33" s="25"/>
      <c r="L33" s="25"/>
    </row>
    <row r="34" spans="1:12" s="1" customFormat="1" ht="18.600000000000001" customHeight="1" x14ac:dyDescent="0.2">
      <c r="A34" s="46"/>
      <c r="B34" s="30"/>
      <c r="C34" s="31"/>
      <c r="D34" s="107"/>
      <c r="E34" s="24" t="s">
        <v>19</v>
      </c>
      <c r="F34" s="25"/>
      <c r="G34" s="25"/>
      <c r="H34" s="25"/>
      <c r="I34" s="25"/>
      <c r="J34" s="25"/>
      <c r="K34" s="25"/>
      <c r="L34" s="25"/>
    </row>
    <row r="35" spans="1:12" s="1" customFormat="1" ht="18.600000000000001" customHeight="1" x14ac:dyDescent="0.2">
      <c r="A35" s="46"/>
      <c r="B35" s="30"/>
      <c r="C35" s="31"/>
      <c r="D35" s="107"/>
      <c r="E35" s="24" t="s">
        <v>20</v>
      </c>
      <c r="F35" s="25">
        <f>G35+J35</f>
        <v>11000</v>
      </c>
      <c r="G35" s="25">
        <f>H35</f>
        <v>11000</v>
      </c>
      <c r="H35" s="25">
        <v>11000</v>
      </c>
      <c r="I35" s="25"/>
      <c r="J35" s="25"/>
      <c r="K35" s="25"/>
      <c r="L35" s="25"/>
    </row>
    <row r="36" spans="1:12" s="4" customFormat="1" ht="18.600000000000001" customHeight="1" x14ac:dyDescent="0.2">
      <c r="A36" s="70"/>
      <c r="B36" s="74"/>
      <c r="C36" s="75"/>
      <c r="D36" s="108"/>
      <c r="E36" s="32" t="s">
        <v>21</v>
      </c>
      <c r="F36" s="29">
        <f>F33-F34+F35</f>
        <v>71000</v>
      </c>
      <c r="G36" s="29">
        <f>G33-G34+G35</f>
        <v>71000</v>
      </c>
      <c r="H36" s="29">
        <f>H33-H34+H35</f>
        <v>71000</v>
      </c>
      <c r="I36" s="29"/>
      <c r="J36" s="29"/>
      <c r="K36" s="29"/>
      <c r="L36" s="29"/>
    </row>
    <row r="37" spans="1:12" s="39" customFormat="1" ht="18.600000000000001" customHeight="1" x14ac:dyDescent="0.2">
      <c r="A37" s="68"/>
      <c r="B37" s="30"/>
      <c r="C37" s="100" t="s">
        <v>22</v>
      </c>
      <c r="D37" s="100"/>
      <c r="E37" s="100"/>
      <c r="F37" s="100"/>
      <c r="G37" s="100"/>
      <c r="H37" s="100"/>
      <c r="I37" s="100"/>
      <c r="J37" s="100"/>
      <c r="K37" s="100"/>
      <c r="L37" s="101"/>
    </row>
    <row r="38" spans="1:12" s="55" customFormat="1" ht="18.600000000000001" customHeight="1" x14ac:dyDescent="0.2">
      <c r="A38" s="68"/>
      <c r="B38" s="56"/>
      <c r="C38" s="102" t="s">
        <v>34</v>
      </c>
      <c r="D38" s="102"/>
      <c r="E38" s="102"/>
      <c r="F38" s="102"/>
      <c r="G38" s="102"/>
      <c r="H38" s="102"/>
      <c r="I38" s="102"/>
      <c r="J38" s="102"/>
      <c r="K38" s="102"/>
      <c r="L38" s="103"/>
    </row>
    <row r="39" spans="1:12" s="48" customFormat="1" ht="51.75" customHeight="1" x14ac:dyDescent="0.2">
      <c r="A39" s="68"/>
      <c r="B39" s="57"/>
      <c r="C39" s="104" t="s">
        <v>38</v>
      </c>
      <c r="D39" s="104"/>
      <c r="E39" s="104"/>
      <c r="F39" s="104"/>
      <c r="G39" s="104"/>
      <c r="H39" s="104"/>
      <c r="I39" s="104"/>
      <c r="J39" s="104"/>
      <c r="K39" s="104"/>
      <c r="L39" s="105"/>
    </row>
    <row r="40" spans="1:12" s="6" customFormat="1" ht="18" customHeight="1" x14ac:dyDescent="0.2">
      <c r="A40" s="45"/>
      <c r="B40" s="19">
        <v>85215</v>
      </c>
      <c r="C40" s="74"/>
      <c r="D40" s="118" t="s">
        <v>25</v>
      </c>
      <c r="E40" s="21" t="s">
        <v>18</v>
      </c>
      <c r="F40" s="25">
        <f>G40+J40</f>
        <v>15778.96</v>
      </c>
      <c r="G40" s="25">
        <v>15778.96</v>
      </c>
      <c r="H40" s="25">
        <v>7550</v>
      </c>
      <c r="I40" s="26"/>
      <c r="J40" s="26"/>
      <c r="K40" s="26"/>
      <c r="L40" s="26"/>
    </row>
    <row r="41" spans="1:12" s="1" customFormat="1" ht="18" customHeight="1" x14ac:dyDescent="0.2">
      <c r="A41" s="46"/>
      <c r="B41" s="30"/>
      <c r="C41" s="31"/>
      <c r="D41" s="119"/>
      <c r="E41" s="24" t="s">
        <v>19</v>
      </c>
      <c r="F41" s="25"/>
      <c r="G41" s="25"/>
      <c r="H41" s="25"/>
      <c r="I41" s="25"/>
      <c r="J41" s="25"/>
      <c r="K41" s="25"/>
      <c r="L41" s="25"/>
    </row>
    <row r="42" spans="1:12" s="1" customFormat="1" ht="18" customHeight="1" x14ac:dyDescent="0.2">
      <c r="A42" s="46"/>
      <c r="B42" s="30"/>
      <c r="C42" s="31"/>
      <c r="D42" s="119"/>
      <c r="E42" s="24" t="s">
        <v>20</v>
      </c>
      <c r="F42" s="25">
        <f>G42+J42</f>
        <v>2298</v>
      </c>
      <c r="G42" s="25">
        <f>G46</f>
        <v>2298</v>
      </c>
      <c r="H42" s="25">
        <f>H46</f>
        <v>2298</v>
      </c>
      <c r="I42" s="25"/>
      <c r="J42" s="25"/>
      <c r="K42" s="25"/>
      <c r="L42" s="25"/>
    </row>
    <row r="43" spans="1:12" s="4" customFormat="1" ht="18" customHeight="1" x14ac:dyDescent="0.2">
      <c r="A43" s="70"/>
      <c r="B43" s="74"/>
      <c r="C43" s="75"/>
      <c r="D43" s="120"/>
      <c r="E43" s="32" t="s">
        <v>21</v>
      </c>
      <c r="F43" s="29">
        <f>F40-F41+F42</f>
        <v>18076.96</v>
      </c>
      <c r="G43" s="29">
        <f>G40-G41+G42</f>
        <v>18076.96</v>
      </c>
      <c r="H43" s="29">
        <f>H40-H41+H42</f>
        <v>9848</v>
      </c>
      <c r="I43" s="29"/>
      <c r="J43" s="29"/>
      <c r="K43" s="29"/>
      <c r="L43" s="29"/>
    </row>
    <row r="44" spans="1:12" s="2" customFormat="1" ht="18" customHeight="1" x14ac:dyDescent="0.2">
      <c r="A44" s="46"/>
      <c r="B44" s="30"/>
      <c r="C44" s="33">
        <v>2010</v>
      </c>
      <c r="D44" s="106" t="s">
        <v>26</v>
      </c>
      <c r="E44" s="21" t="s">
        <v>18</v>
      </c>
      <c r="F44" s="25">
        <f>G44+J44</f>
        <v>7550</v>
      </c>
      <c r="G44" s="25">
        <f>H44</f>
        <v>7550</v>
      </c>
      <c r="H44" s="25">
        <v>7550</v>
      </c>
      <c r="I44" s="25"/>
      <c r="J44" s="25"/>
      <c r="K44" s="25"/>
      <c r="L44" s="25"/>
    </row>
    <row r="45" spans="1:12" s="1" customFormat="1" ht="18" customHeight="1" x14ac:dyDescent="0.2">
      <c r="A45" s="46"/>
      <c r="B45" s="30"/>
      <c r="C45" s="31"/>
      <c r="D45" s="107"/>
      <c r="E45" s="24" t="s">
        <v>19</v>
      </c>
      <c r="F45" s="25"/>
      <c r="G45" s="25"/>
      <c r="H45" s="25"/>
      <c r="I45" s="25"/>
      <c r="J45" s="25"/>
      <c r="K45" s="25"/>
      <c r="L45" s="25"/>
    </row>
    <row r="46" spans="1:12" s="1" customFormat="1" ht="18" customHeight="1" x14ac:dyDescent="0.2">
      <c r="A46" s="46"/>
      <c r="B46" s="30"/>
      <c r="C46" s="31"/>
      <c r="D46" s="107"/>
      <c r="E46" s="24" t="s">
        <v>20</v>
      </c>
      <c r="F46" s="25">
        <f>G46+J46</f>
        <v>2298</v>
      </c>
      <c r="G46" s="25">
        <f>H46</f>
        <v>2298</v>
      </c>
      <c r="H46" s="25">
        <v>2298</v>
      </c>
      <c r="I46" s="25"/>
      <c r="J46" s="25"/>
      <c r="K46" s="25"/>
      <c r="L46" s="25"/>
    </row>
    <row r="47" spans="1:12" s="4" customFormat="1" ht="18" customHeight="1" x14ac:dyDescent="0.2">
      <c r="A47" s="70"/>
      <c r="B47" s="30"/>
      <c r="C47" s="75"/>
      <c r="D47" s="108"/>
      <c r="E47" s="32" t="s">
        <v>21</v>
      </c>
      <c r="F47" s="29">
        <f>F44-F45+F46</f>
        <v>9848</v>
      </c>
      <c r="G47" s="29">
        <f>G44-G45+G46</f>
        <v>9848</v>
      </c>
      <c r="H47" s="29">
        <f>H44-H45+H46</f>
        <v>9848</v>
      </c>
      <c r="I47" s="29"/>
      <c r="J47" s="29"/>
      <c r="K47" s="29"/>
      <c r="L47" s="29"/>
    </row>
    <row r="48" spans="1:12" s="39" customFormat="1" ht="17.25" customHeight="1" x14ac:dyDescent="0.2">
      <c r="A48" s="68"/>
      <c r="B48" s="30"/>
      <c r="C48" s="100" t="s">
        <v>22</v>
      </c>
      <c r="D48" s="100"/>
      <c r="E48" s="100"/>
      <c r="F48" s="100"/>
      <c r="G48" s="100"/>
      <c r="H48" s="100"/>
      <c r="I48" s="100"/>
      <c r="J48" s="100"/>
      <c r="K48" s="100"/>
      <c r="L48" s="101"/>
    </row>
    <row r="49" spans="1:12" s="55" customFormat="1" ht="15.75" customHeight="1" x14ac:dyDescent="0.2">
      <c r="A49" s="68"/>
      <c r="B49" s="56"/>
      <c r="C49" s="102" t="s">
        <v>34</v>
      </c>
      <c r="D49" s="102"/>
      <c r="E49" s="102"/>
      <c r="F49" s="102"/>
      <c r="G49" s="102"/>
      <c r="H49" s="102"/>
      <c r="I49" s="102"/>
      <c r="J49" s="102"/>
      <c r="K49" s="102"/>
      <c r="L49" s="103"/>
    </row>
    <row r="50" spans="1:12" s="48" customFormat="1" ht="63.75" customHeight="1" x14ac:dyDescent="0.2">
      <c r="A50" s="68"/>
      <c r="B50" s="57"/>
      <c r="C50" s="104" t="s">
        <v>39</v>
      </c>
      <c r="D50" s="104"/>
      <c r="E50" s="104"/>
      <c r="F50" s="104"/>
      <c r="G50" s="104"/>
      <c r="H50" s="104"/>
      <c r="I50" s="104"/>
      <c r="J50" s="104"/>
      <c r="K50" s="104"/>
      <c r="L50" s="105"/>
    </row>
    <row r="51" spans="1:12" s="2" customFormat="1" ht="18" customHeight="1" x14ac:dyDescent="0.2">
      <c r="A51" s="45"/>
      <c r="B51" s="20">
        <v>85216</v>
      </c>
      <c r="C51" s="74"/>
      <c r="D51" s="76" t="s">
        <v>16</v>
      </c>
      <c r="E51" s="21" t="s">
        <v>18</v>
      </c>
      <c r="F51" s="25">
        <f>G51+J51</f>
        <v>1009367.24</v>
      </c>
      <c r="G51" s="25">
        <v>1009367.24</v>
      </c>
      <c r="H51" s="25">
        <v>1002000</v>
      </c>
      <c r="I51" s="26"/>
      <c r="J51" s="26"/>
      <c r="K51" s="26"/>
      <c r="L51" s="26"/>
    </row>
    <row r="52" spans="1:12" s="1" customFormat="1" ht="18" customHeight="1" x14ac:dyDescent="0.2">
      <c r="A52" s="46"/>
      <c r="B52" s="30"/>
      <c r="C52" s="31"/>
      <c r="D52" s="23"/>
      <c r="E52" s="24" t="s">
        <v>19</v>
      </c>
      <c r="F52" s="25"/>
      <c r="G52" s="25"/>
      <c r="H52" s="25"/>
      <c r="I52" s="25"/>
      <c r="J52" s="25"/>
      <c r="K52" s="25"/>
      <c r="L52" s="25"/>
    </row>
    <row r="53" spans="1:12" s="1" customFormat="1" ht="18" customHeight="1" x14ac:dyDescent="0.2">
      <c r="A53" s="46"/>
      <c r="B53" s="30"/>
      <c r="C53" s="31"/>
      <c r="D53" s="23"/>
      <c r="E53" s="24" t="s">
        <v>20</v>
      </c>
      <c r="F53" s="25">
        <f>G53+J53</f>
        <v>51954</v>
      </c>
      <c r="G53" s="25">
        <f>G57</f>
        <v>51954</v>
      </c>
      <c r="H53" s="25">
        <f>H57</f>
        <v>51954</v>
      </c>
      <c r="I53" s="25"/>
      <c r="J53" s="25"/>
      <c r="K53" s="25"/>
      <c r="L53" s="25"/>
    </row>
    <row r="54" spans="1:12" s="4" customFormat="1" ht="18" customHeight="1" x14ac:dyDescent="0.2">
      <c r="A54" s="70"/>
      <c r="B54" s="74"/>
      <c r="C54" s="75"/>
      <c r="D54" s="34"/>
      <c r="E54" s="32" t="s">
        <v>21</v>
      </c>
      <c r="F54" s="29">
        <f>F51-F52+F53</f>
        <v>1061321.24</v>
      </c>
      <c r="G54" s="29">
        <f>G51-G52+G53</f>
        <v>1061321.24</v>
      </c>
      <c r="H54" s="29">
        <f>H51-H52+H53</f>
        <v>1053954</v>
      </c>
      <c r="I54" s="29"/>
      <c r="J54" s="29"/>
      <c r="K54" s="29"/>
      <c r="L54" s="29"/>
    </row>
    <row r="55" spans="1:12" s="2" customFormat="1" ht="18" customHeight="1" x14ac:dyDescent="0.2">
      <c r="A55" s="46"/>
      <c r="B55" s="30"/>
      <c r="C55" s="33">
        <v>2030</v>
      </c>
      <c r="D55" s="106" t="s">
        <v>27</v>
      </c>
      <c r="E55" s="21" t="s">
        <v>18</v>
      </c>
      <c r="F55" s="25">
        <f>G55+J55</f>
        <v>1002000</v>
      </c>
      <c r="G55" s="25">
        <f>H55</f>
        <v>1002000</v>
      </c>
      <c r="H55" s="25">
        <v>1002000</v>
      </c>
      <c r="I55" s="25"/>
      <c r="J55" s="25"/>
      <c r="K55" s="25"/>
      <c r="L55" s="25"/>
    </row>
    <row r="56" spans="1:12" s="1" customFormat="1" ht="18" customHeight="1" x14ac:dyDescent="0.2">
      <c r="A56" s="46"/>
      <c r="B56" s="30"/>
      <c r="C56" s="31"/>
      <c r="D56" s="107"/>
      <c r="E56" s="24" t="s">
        <v>19</v>
      </c>
      <c r="F56" s="25"/>
      <c r="G56" s="25"/>
      <c r="H56" s="25"/>
      <c r="I56" s="25"/>
      <c r="J56" s="25"/>
      <c r="K56" s="25"/>
      <c r="L56" s="25"/>
    </row>
    <row r="57" spans="1:12" s="1" customFormat="1" ht="18" customHeight="1" x14ac:dyDescent="0.2">
      <c r="A57" s="46"/>
      <c r="B57" s="30"/>
      <c r="C57" s="31"/>
      <c r="D57" s="107"/>
      <c r="E57" s="24" t="s">
        <v>20</v>
      </c>
      <c r="F57" s="25">
        <f>G57+J57</f>
        <v>51954</v>
      </c>
      <c r="G57" s="25">
        <f>H57</f>
        <v>51954</v>
      </c>
      <c r="H57" s="25">
        <v>51954</v>
      </c>
      <c r="I57" s="25"/>
      <c r="J57" s="25"/>
      <c r="K57" s="25"/>
      <c r="L57" s="25"/>
    </row>
    <row r="58" spans="1:12" s="4" customFormat="1" ht="18" customHeight="1" x14ac:dyDescent="0.2">
      <c r="A58" s="70"/>
      <c r="B58" s="74"/>
      <c r="C58" s="75"/>
      <c r="D58" s="108"/>
      <c r="E58" s="32" t="s">
        <v>21</v>
      </c>
      <c r="F58" s="29">
        <f>F55-F56+F57</f>
        <v>1053954</v>
      </c>
      <c r="G58" s="29">
        <f>G55-G56+G57</f>
        <v>1053954</v>
      </c>
      <c r="H58" s="29">
        <f>H55-H56+H57</f>
        <v>1053954</v>
      </c>
      <c r="I58" s="29"/>
      <c r="J58" s="29"/>
      <c r="K58" s="29"/>
      <c r="L58" s="29"/>
    </row>
    <row r="59" spans="1:12" s="39" customFormat="1" ht="18" customHeight="1" x14ac:dyDescent="0.2">
      <c r="A59" s="68"/>
      <c r="B59" s="30"/>
      <c r="C59" s="100" t="s">
        <v>22</v>
      </c>
      <c r="D59" s="100"/>
      <c r="E59" s="100"/>
      <c r="F59" s="100"/>
      <c r="G59" s="100"/>
      <c r="H59" s="100"/>
      <c r="I59" s="100"/>
      <c r="J59" s="100"/>
      <c r="K59" s="100"/>
      <c r="L59" s="101"/>
    </row>
    <row r="60" spans="1:12" s="55" customFormat="1" ht="18" customHeight="1" x14ac:dyDescent="0.2">
      <c r="A60" s="68"/>
      <c r="B60" s="56"/>
      <c r="C60" s="102" t="s">
        <v>34</v>
      </c>
      <c r="D60" s="102"/>
      <c r="E60" s="102"/>
      <c r="F60" s="102"/>
      <c r="G60" s="102"/>
      <c r="H60" s="102"/>
      <c r="I60" s="102"/>
      <c r="J60" s="102"/>
      <c r="K60" s="102"/>
      <c r="L60" s="103"/>
    </row>
    <row r="61" spans="1:12" s="48" customFormat="1" ht="50.25" customHeight="1" x14ac:dyDescent="0.2">
      <c r="A61" s="68"/>
      <c r="B61" s="57"/>
      <c r="C61" s="104" t="s">
        <v>40</v>
      </c>
      <c r="D61" s="104"/>
      <c r="E61" s="104"/>
      <c r="F61" s="104"/>
      <c r="G61" s="104"/>
      <c r="H61" s="104"/>
      <c r="I61" s="104"/>
      <c r="J61" s="104"/>
      <c r="K61" s="104"/>
      <c r="L61" s="105"/>
    </row>
    <row r="62" spans="1:12" s="2" customFormat="1" ht="18" customHeight="1" x14ac:dyDescent="0.2">
      <c r="A62" s="45"/>
      <c r="B62" s="20">
        <v>85228</v>
      </c>
      <c r="C62" s="74"/>
      <c r="D62" s="118" t="s">
        <v>4</v>
      </c>
      <c r="E62" s="21" t="s">
        <v>18</v>
      </c>
      <c r="F62" s="25">
        <f>G62+J62</f>
        <v>221656</v>
      </c>
      <c r="G62" s="25">
        <v>221656</v>
      </c>
      <c r="H62" s="25">
        <v>181603</v>
      </c>
      <c r="I62" s="26"/>
      <c r="J62" s="26"/>
      <c r="K62" s="26"/>
      <c r="L62" s="26"/>
    </row>
    <row r="63" spans="1:12" s="1" customFormat="1" ht="18" customHeight="1" x14ac:dyDescent="0.2">
      <c r="A63" s="46"/>
      <c r="B63" s="30"/>
      <c r="C63" s="31"/>
      <c r="D63" s="119"/>
      <c r="E63" s="24" t="s">
        <v>19</v>
      </c>
      <c r="F63" s="25">
        <f>G63+J63</f>
        <v>4358</v>
      </c>
      <c r="G63" s="25">
        <f>G67</f>
        <v>4358</v>
      </c>
      <c r="H63" s="25">
        <f>H67</f>
        <v>4358</v>
      </c>
      <c r="I63" s="25"/>
      <c r="J63" s="25"/>
      <c r="K63" s="25"/>
      <c r="L63" s="25"/>
    </row>
    <row r="64" spans="1:12" s="1" customFormat="1" ht="18" customHeight="1" x14ac:dyDescent="0.2">
      <c r="A64" s="46"/>
      <c r="B64" s="30"/>
      <c r="C64" s="31"/>
      <c r="D64" s="119"/>
      <c r="E64" s="24" t="s">
        <v>20</v>
      </c>
      <c r="F64" s="25"/>
      <c r="G64" s="25"/>
      <c r="H64" s="25"/>
      <c r="I64" s="25"/>
      <c r="J64" s="25"/>
      <c r="K64" s="25"/>
      <c r="L64" s="25"/>
    </row>
    <row r="65" spans="1:12" s="4" customFormat="1" ht="18" customHeight="1" x14ac:dyDescent="0.2">
      <c r="A65" s="70"/>
      <c r="B65" s="74"/>
      <c r="C65" s="75"/>
      <c r="D65" s="120"/>
      <c r="E65" s="32" t="s">
        <v>21</v>
      </c>
      <c r="F65" s="29">
        <f>F62-F63+F64</f>
        <v>217298</v>
      </c>
      <c r="G65" s="29">
        <f>G62-G63+G64</f>
        <v>217298</v>
      </c>
      <c r="H65" s="29">
        <f>H62-H63+H64</f>
        <v>177245</v>
      </c>
      <c r="I65" s="29"/>
      <c r="J65" s="29"/>
      <c r="K65" s="29"/>
      <c r="L65" s="29"/>
    </row>
    <row r="66" spans="1:12" s="5" customFormat="1" ht="18" customHeight="1" x14ac:dyDescent="0.2">
      <c r="A66" s="46"/>
      <c r="B66" s="30"/>
      <c r="C66" s="33">
        <v>2010</v>
      </c>
      <c r="D66" s="106" t="s">
        <v>26</v>
      </c>
      <c r="E66" s="21" t="s">
        <v>18</v>
      </c>
      <c r="F66" s="25">
        <f>G66+J66</f>
        <v>181603</v>
      </c>
      <c r="G66" s="25">
        <f>H66</f>
        <v>181603</v>
      </c>
      <c r="H66" s="25">
        <v>181603</v>
      </c>
      <c r="I66" s="25"/>
      <c r="J66" s="25"/>
      <c r="K66" s="25"/>
      <c r="L66" s="25"/>
    </row>
    <row r="67" spans="1:12" s="1" customFormat="1" ht="18" customHeight="1" x14ac:dyDescent="0.2">
      <c r="A67" s="46"/>
      <c r="B67" s="30"/>
      <c r="C67" s="31"/>
      <c r="D67" s="107"/>
      <c r="E67" s="24" t="s">
        <v>19</v>
      </c>
      <c r="F67" s="25">
        <f>G67+J67</f>
        <v>4358</v>
      </c>
      <c r="G67" s="25">
        <f>H67</f>
        <v>4358</v>
      </c>
      <c r="H67" s="25">
        <v>4358</v>
      </c>
      <c r="I67" s="25"/>
      <c r="J67" s="25"/>
      <c r="K67" s="25"/>
      <c r="L67" s="25"/>
    </row>
    <row r="68" spans="1:12" s="1" customFormat="1" ht="18" customHeight="1" x14ac:dyDescent="0.2">
      <c r="A68" s="46"/>
      <c r="B68" s="30"/>
      <c r="C68" s="31"/>
      <c r="D68" s="107"/>
      <c r="E68" s="24" t="s">
        <v>20</v>
      </c>
      <c r="F68" s="25"/>
      <c r="G68" s="25"/>
      <c r="H68" s="25"/>
      <c r="I68" s="25"/>
      <c r="J68" s="25"/>
      <c r="K68" s="25"/>
      <c r="L68" s="25"/>
    </row>
    <row r="69" spans="1:12" s="4" customFormat="1" ht="18" customHeight="1" x14ac:dyDescent="0.2">
      <c r="A69" s="70"/>
      <c r="B69" s="30"/>
      <c r="C69" s="75"/>
      <c r="D69" s="108"/>
      <c r="E69" s="32" t="s">
        <v>21</v>
      </c>
      <c r="F69" s="29">
        <f>F66-F67+F68</f>
        <v>177245</v>
      </c>
      <c r="G69" s="29">
        <f>G66-G67+G68</f>
        <v>177245</v>
      </c>
      <c r="H69" s="29">
        <f>H66-H67+H68</f>
        <v>177245</v>
      </c>
      <c r="I69" s="29"/>
      <c r="J69" s="29"/>
      <c r="K69" s="29"/>
      <c r="L69" s="29"/>
    </row>
    <row r="70" spans="1:12" s="39" customFormat="1" ht="18" customHeight="1" x14ac:dyDescent="0.2">
      <c r="A70" s="68"/>
      <c r="B70" s="30"/>
      <c r="C70" s="100" t="s">
        <v>22</v>
      </c>
      <c r="D70" s="100"/>
      <c r="E70" s="100"/>
      <c r="F70" s="100"/>
      <c r="G70" s="100"/>
      <c r="H70" s="100"/>
      <c r="I70" s="100"/>
      <c r="J70" s="100"/>
      <c r="K70" s="100"/>
      <c r="L70" s="101"/>
    </row>
    <row r="71" spans="1:12" s="55" customFormat="1" ht="18" customHeight="1" x14ac:dyDescent="0.2">
      <c r="A71" s="68"/>
      <c r="B71" s="56"/>
      <c r="C71" s="102" t="s">
        <v>35</v>
      </c>
      <c r="D71" s="102"/>
      <c r="E71" s="102"/>
      <c r="F71" s="102"/>
      <c r="G71" s="102"/>
      <c r="H71" s="102"/>
      <c r="I71" s="102"/>
      <c r="J71" s="102"/>
      <c r="K71" s="102"/>
      <c r="L71" s="103"/>
    </row>
    <row r="72" spans="1:12" s="48" customFormat="1" ht="54.75" customHeight="1" x14ac:dyDescent="0.2">
      <c r="A72" s="68"/>
      <c r="B72" s="57"/>
      <c r="C72" s="104" t="s">
        <v>41</v>
      </c>
      <c r="D72" s="104"/>
      <c r="E72" s="104"/>
      <c r="F72" s="104"/>
      <c r="G72" s="104"/>
      <c r="H72" s="104"/>
      <c r="I72" s="104"/>
      <c r="J72" s="104"/>
      <c r="K72" s="104"/>
      <c r="L72" s="105"/>
    </row>
    <row r="73" spans="1:12" s="4" customFormat="1" ht="18" customHeight="1" x14ac:dyDescent="0.2">
      <c r="A73" s="43">
        <v>854</v>
      </c>
      <c r="B73" s="12"/>
      <c r="C73" s="12"/>
      <c r="D73" s="147" t="s">
        <v>23</v>
      </c>
      <c r="E73" s="14" t="s">
        <v>18</v>
      </c>
      <c r="F73" s="15">
        <f>G73+J73</f>
        <v>32406</v>
      </c>
      <c r="G73" s="15">
        <f t="shared" ref="G73:H75" si="4">G77</f>
        <v>32406</v>
      </c>
      <c r="H73" s="15">
        <f t="shared" si="4"/>
        <v>32406</v>
      </c>
      <c r="I73" s="53"/>
      <c r="J73" s="53"/>
      <c r="K73" s="53"/>
      <c r="L73" s="53"/>
    </row>
    <row r="74" spans="1:12" s="4" customFormat="1" ht="18" customHeight="1" x14ac:dyDescent="0.2">
      <c r="A74" s="44"/>
      <c r="B74" s="11"/>
      <c r="C74" s="11"/>
      <c r="D74" s="97"/>
      <c r="E74" s="8" t="s">
        <v>19</v>
      </c>
      <c r="F74" s="17">
        <f>G74+J74</f>
        <v>7684</v>
      </c>
      <c r="G74" s="17">
        <f t="shared" si="4"/>
        <v>7684</v>
      </c>
      <c r="H74" s="17">
        <f t="shared" si="4"/>
        <v>7684</v>
      </c>
      <c r="I74" s="54"/>
      <c r="J74" s="54"/>
      <c r="K74" s="54"/>
      <c r="L74" s="54"/>
    </row>
    <row r="75" spans="1:12" s="4" customFormat="1" ht="18" customHeight="1" x14ac:dyDescent="0.2">
      <c r="A75" s="44"/>
      <c r="B75" s="11"/>
      <c r="C75" s="11"/>
      <c r="D75" s="16"/>
      <c r="E75" s="8" t="s">
        <v>20</v>
      </c>
      <c r="F75" s="17">
        <f>G75+J75</f>
        <v>17684</v>
      </c>
      <c r="G75" s="17">
        <f t="shared" si="4"/>
        <v>17684</v>
      </c>
      <c r="H75" s="17">
        <f t="shared" si="4"/>
        <v>17684</v>
      </c>
      <c r="I75" s="54"/>
      <c r="J75" s="54"/>
      <c r="K75" s="54"/>
      <c r="L75" s="54"/>
    </row>
    <row r="76" spans="1:12" s="4" customFormat="1" ht="18" customHeight="1" x14ac:dyDescent="0.2">
      <c r="A76" s="44"/>
      <c r="B76" s="73"/>
      <c r="C76" s="73"/>
      <c r="D76" s="18"/>
      <c r="E76" s="9" t="s">
        <v>21</v>
      </c>
      <c r="F76" s="10">
        <f>F73-F74+F75</f>
        <v>42406</v>
      </c>
      <c r="G76" s="10">
        <f>G73-G74+G75</f>
        <v>42406</v>
      </c>
      <c r="H76" s="10">
        <f>H73-H74+H75</f>
        <v>42406</v>
      </c>
      <c r="I76" s="10"/>
      <c r="J76" s="10"/>
      <c r="K76" s="10"/>
      <c r="L76" s="10"/>
    </row>
    <row r="77" spans="1:12" s="4" customFormat="1" ht="18" customHeight="1" x14ac:dyDescent="0.2">
      <c r="A77" s="45"/>
      <c r="B77" s="20">
        <v>85415</v>
      </c>
      <c r="C77" s="20"/>
      <c r="D77" s="118" t="s">
        <v>31</v>
      </c>
      <c r="E77" s="21" t="s">
        <v>18</v>
      </c>
      <c r="F77" s="22">
        <f>G77+J77</f>
        <v>32406</v>
      </c>
      <c r="G77" s="22">
        <v>32406</v>
      </c>
      <c r="H77" s="22">
        <v>32406</v>
      </c>
      <c r="I77" s="51"/>
      <c r="J77" s="51"/>
      <c r="K77" s="51"/>
      <c r="L77" s="51"/>
    </row>
    <row r="78" spans="1:12" s="4" customFormat="1" ht="18" customHeight="1" x14ac:dyDescent="0.2">
      <c r="A78" s="45"/>
      <c r="B78" s="19"/>
      <c r="C78" s="19"/>
      <c r="D78" s="119"/>
      <c r="E78" s="24" t="s">
        <v>19</v>
      </c>
      <c r="F78" s="25">
        <f>G78+J78</f>
        <v>7684</v>
      </c>
      <c r="G78" s="25">
        <f>G82</f>
        <v>7684</v>
      </c>
      <c r="H78" s="25">
        <f>H82</f>
        <v>7684</v>
      </c>
      <c r="I78" s="26"/>
      <c r="J78" s="26"/>
      <c r="K78" s="26"/>
      <c r="L78" s="26"/>
    </row>
    <row r="79" spans="1:12" s="4" customFormat="1" ht="18" customHeight="1" x14ac:dyDescent="0.2">
      <c r="A79" s="45"/>
      <c r="B79" s="19"/>
      <c r="C79" s="19"/>
      <c r="D79" s="119"/>
      <c r="E79" s="24" t="s">
        <v>20</v>
      </c>
      <c r="F79" s="25">
        <f>G79+J79</f>
        <v>17684</v>
      </c>
      <c r="G79" s="25">
        <f>G83+G87</f>
        <v>17684</v>
      </c>
      <c r="H79" s="25">
        <f>H83+H87</f>
        <v>17684</v>
      </c>
      <c r="I79" s="26"/>
      <c r="J79" s="26"/>
      <c r="K79" s="26"/>
      <c r="L79" s="26"/>
    </row>
    <row r="80" spans="1:12" s="4" customFormat="1" ht="18" customHeight="1" x14ac:dyDescent="0.2">
      <c r="A80" s="45"/>
      <c r="B80" s="19"/>
      <c r="C80" s="27"/>
      <c r="D80" s="120"/>
      <c r="E80" s="28" t="s">
        <v>21</v>
      </c>
      <c r="F80" s="29">
        <f>F77-F78+F79</f>
        <v>42406</v>
      </c>
      <c r="G80" s="29">
        <f>G77-G78+G79</f>
        <v>42406</v>
      </c>
      <c r="H80" s="29">
        <f>H77-H78+H79</f>
        <v>42406</v>
      </c>
      <c r="I80" s="29"/>
      <c r="J80" s="29"/>
      <c r="K80" s="29"/>
      <c r="L80" s="29"/>
    </row>
    <row r="81" spans="1:12" s="4" customFormat="1" ht="18" customHeight="1" x14ac:dyDescent="0.2">
      <c r="A81" s="46"/>
      <c r="B81" s="30"/>
      <c r="C81" s="33">
        <v>2030</v>
      </c>
      <c r="D81" s="106" t="s">
        <v>27</v>
      </c>
      <c r="E81" s="21" t="s">
        <v>18</v>
      </c>
      <c r="F81" s="22">
        <f>G81+J81</f>
        <v>32406</v>
      </c>
      <c r="G81" s="22">
        <f>H81</f>
        <v>32406</v>
      </c>
      <c r="H81" s="22">
        <v>32406</v>
      </c>
      <c r="I81" s="25"/>
      <c r="J81" s="25"/>
      <c r="K81" s="25"/>
      <c r="L81" s="25"/>
    </row>
    <row r="82" spans="1:12" s="4" customFormat="1" ht="18" customHeight="1" x14ac:dyDescent="0.2">
      <c r="A82" s="46"/>
      <c r="B82" s="30"/>
      <c r="C82" s="31"/>
      <c r="D82" s="107"/>
      <c r="E82" s="24" t="s">
        <v>19</v>
      </c>
      <c r="F82" s="25">
        <f>G82+J82</f>
        <v>7684</v>
      </c>
      <c r="G82" s="25">
        <f>H82</f>
        <v>7684</v>
      </c>
      <c r="H82" s="25">
        <v>7684</v>
      </c>
      <c r="I82" s="25"/>
      <c r="J82" s="25"/>
      <c r="K82" s="25"/>
      <c r="L82" s="25"/>
    </row>
    <row r="83" spans="1:12" s="4" customFormat="1" ht="18" customHeight="1" x14ac:dyDescent="0.2">
      <c r="A83" s="46"/>
      <c r="B83" s="30"/>
      <c r="C83" s="31"/>
      <c r="D83" s="107"/>
      <c r="E83" s="24" t="s">
        <v>20</v>
      </c>
      <c r="F83" s="25">
        <f>G83+J83</f>
        <v>10000</v>
      </c>
      <c r="G83" s="25">
        <f>H83</f>
        <v>10000</v>
      </c>
      <c r="H83" s="25">
        <v>10000</v>
      </c>
      <c r="I83" s="25"/>
      <c r="J83" s="25"/>
      <c r="K83" s="25"/>
      <c r="L83" s="25"/>
    </row>
    <row r="84" spans="1:12" s="4" customFormat="1" ht="18" customHeight="1" x14ac:dyDescent="0.2">
      <c r="A84" s="46"/>
      <c r="B84" s="30"/>
      <c r="C84" s="99"/>
      <c r="D84" s="108"/>
      <c r="E84" s="32" t="s">
        <v>21</v>
      </c>
      <c r="F84" s="29">
        <f>F81-F82+F83</f>
        <v>34722</v>
      </c>
      <c r="G84" s="29">
        <f>G81-G82+G83</f>
        <v>34722</v>
      </c>
      <c r="H84" s="29">
        <f>H81-H82+H83</f>
        <v>34722</v>
      </c>
      <c r="I84" s="52"/>
      <c r="J84" s="52"/>
      <c r="K84" s="52"/>
      <c r="L84" s="52"/>
    </row>
    <row r="85" spans="1:12" s="4" customFormat="1" ht="18" customHeight="1" x14ac:dyDescent="0.2">
      <c r="A85" s="46"/>
      <c r="B85" s="30"/>
      <c r="C85" s="33">
        <v>2040</v>
      </c>
      <c r="D85" s="107" t="s">
        <v>45</v>
      </c>
      <c r="E85" s="24" t="s">
        <v>18</v>
      </c>
      <c r="F85" s="25">
        <f>G85+J85</f>
        <v>0</v>
      </c>
      <c r="G85" s="25">
        <f>H85</f>
        <v>0</v>
      </c>
      <c r="H85" s="25">
        <v>0</v>
      </c>
      <c r="I85" s="25"/>
      <c r="J85" s="25"/>
      <c r="K85" s="25"/>
      <c r="L85" s="25"/>
    </row>
    <row r="86" spans="1:12" s="4" customFormat="1" ht="18" customHeight="1" x14ac:dyDescent="0.2">
      <c r="A86" s="46"/>
      <c r="B86" s="30"/>
      <c r="C86" s="31"/>
      <c r="D86" s="107"/>
      <c r="E86" s="24" t="s">
        <v>19</v>
      </c>
      <c r="F86" s="25"/>
      <c r="G86" s="25"/>
      <c r="H86" s="25"/>
      <c r="I86" s="25"/>
      <c r="J86" s="25"/>
      <c r="K86" s="25"/>
      <c r="L86" s="25"/>
    </row>
    <row r="87" spans="1:12" s="4" customFormat="1" ht="18" customHeight="1" x14ac:dyDescent="0.2">
      <c r="A87" s="46"/>
      <c r="B87" s="30"/>
      <c r="C87" s="31"/>
      <c r="D87" s="107"/>
      <c r="E87" s="24" t="s">
        <v>20</v>
      </c>
      <c r="F87" s="25">
        <f>G87+J87</f>
        <v>7684</v>
      </c>
      <c r="G87" s="25">
        <f>H87</f>
        <v>7684</v>
      </c>
      <c r="H87" s="25">
        <v>7684</v>
      </c>
      <c r="I87" s="25"/>
      <c r="J87" s="25"/>
      <c r="K87" s="25"/>
      <c r="L87" s="25"/>
    </row>
    <row r="88" spans="1:12" s="4" customFormat="1" ht="18" customHeight="1" x14ac:dyDescent="0.2">
      <c r="A88" s="46"/>
      <c r="B88" s="30"/>
      <c r="C88" s="98"/>
      <c r="D88" s="108"/>
      <c r="E88" s="49" t="s">
        <v>21</v>
      </c>
      <c r="F88" s="26">
        <f>F85-F86+F87</f>
        <v>7684</v>
      </c>
      <c r="G88" s="26">
        <f>G85-G86+G87</f>
        <v>7684</v>
      </c>
      <c r="H88" s="26">
        <f>H85-H86+H87</f>
        <v>7684</v>
      </c>
      <c r="I88" s="52"/>
      <c r="J88" s="52"/>
      <c r="K88" s="52"/>
      <c r="L88" s="52"/>
    </row>
    <row r="89" spans="1:12" s="39" customFormat="1" ht="18" customHeight="1" x14ac:dyDescent="0.2">
      <c r="A89" s="68"/>
      <c r="B89" s="30"/>
      <c r="C89" s="100" t="s">
        <v>22</v>
      </c>
      <c r="D89" s="100"/>
      <c r="E89" s="100"/>
      <c r="F89" s="100"/>
      <c r="G89" s="100"/>
      <c r="H89" s="100"/>
      <c r="I89" s="100"/>
      <c r="J89" s="100"/>
      <c r="K89" s="100"/>
      <c r="L89" s="101"/>
    </row>
    <row r="90" spans="1:12" s="55" customFormat="1" ht="18" customHeight="1" x14ac:dyDescent="0.2">
      <c r="A90" s="68"/>
      <c r="B90" s="56"/>
      <c r="C90" s="102" t="s">
        <v>46</v>
      </c>
      <c r="D90" s="102"/>
      <c r="E90" s="102"/>
      <c r="F90" s="102"/>
      <c r="G90" s="102"/>
      <c r="H90" s="102"/>
      <c r="I90" s="102"/>
      <c r="J90" s="102"/>
      <c r="K90" s="102"/>
      <c r="L90" s="103"/>
    </row>
    <row r="91" spans="1:12" s="55" customFormat="1" ht="49.5" customHeight="1" x14ac:dyDescent="0.2">
      <c r="A91" s="68"/>
      <c r="B91" s="56"/>
      <c r="C91" s="102" t="s">
        <v>42</v>
      </c>
      <c r="D91" s="102"/>
      <c r="E91" s="102"/>
      <c r="F91" s="102"/>
      <c r="G91" s="102"/>
      <c r="H91" s="102"/>
      <c r="I91" s="102"/>
      <c r="J91" s="102"/>
      <c r="K91" s="102"/>
      <c r="L91" s="103"/>
    </row>
    <row r="92" spans="1:12" s="55" customFormat="1" ht="14.25" customHeight="1" x14ac:dyDescent="0.2">
      <c r="A92" s="68"/>
      <c r="B92" s="56"/>
      <c r="C92" s="102"/>
      <c r="D92" s="102"/>
      <c r="E92" s="102"/>
      <c r="F92" s="102"/>
      <c r="G92" s="102"/>
      <c r="H92" s="102"/>
      <c r="I92" s="102"/>
      <c r="J92" s="102"/>
      <c r="K92" s="102"/>
      <c r="L92" s="103"/>
    </row>
    <row r="93" spans="1:12" s="55" customFormat="1" ht="16.5" customHeight="1" x14ac:dyDescent="0.2">
      <c r="A93" s="68"/>
      <c r="B93" s="56"/>
      <c r="C93" s="102" t="s">
        <v>47</v>
      </c>
      <c r="D93" s="102"/>
      <c r="E93" s="102"/>
      <c r="F93" s="102"/>
      <c r="G93" s="102"/>
      <c r="H93" s="102"/>
      <c r="I93" s="102"/>
      <c r="J93" s="102"/>
      <c r="K93" s="102"/>
      <c r="L93" s="103"/>
    </row>
    <row r="94" spans="1:12" s="48" customFormat="1" ht="67.5" customHeight="1" x14ac:dyDescent="0.2">
      <c r="A94" s="68"/>
      <c r="B94" s="56"/>
      <c r="C94" s="146" t="s">
        <v>48</v>
      </c>
      <c r="D94" s="104"/>
      <c r="E94" s="104"/>
      <c r="F94" s="104"/>
      <c r="G94" s="104"/>
      <c r="H94" s="104"/>
      <c r="I94" s="104"/>
      <c r="J94" s="104"/>
      <c r="K94" s="104"/>
      <c r="L94" s="105"/>
    </row>
    <row r="95" spans="1:12" s="2" customFormat="1" ht="18" customHeight="1" x14ac:dyDescent="0.2">
      <c r="A95" s="43">
        <v>855</v>
      </c>
      <c r="B95" s="12"/>
      <c r="C95" s="12"/>
      <c r="D95" s="13" t="s">
        <v>28</v>
      </c>
      <c r="E95" s="14" t="s">
        <v>18</v>
      </c>
      <c r="F95" s="15">
        <f>G95+J95</f>
        <v>41541149.229999997</v>
      </c>
      <c r="G95" s="17">
        <v>41541149.229999997</v>
      </c>
      <c r="H95" s="17">
        <v>41166728</v>
      </c>
      <c r="I95" s="17"/>
      <c r="J95" s="17"/>
      <c r="K95" s="17"/>
      <c r="L95" s="17"/>
    </row>
    <row r="96" spans="1:12" s="1" customFormat="1" ht="18" customHeight="1" x14ac:dyDescent="0.2">
      <c r="A96" s="71"/>
      <c r="B96" s="36"/>
      <c r="C96" s="37"/>
      <c r="D96" s="16"/>
      <c r="E96" s="8" t="s">
        <v>19</v>
      </c>
      <c r="F96" s="17"/>
      <c r="G96" s="17"/>
      <c r="H96" s="17"/>
      <c r="I96" s="17"/>
      <c r="J96" s="17"/>
      <c r="K96" s="17"/>
      <c r="L96" s="17"/>
    </row>
    <row r="97" spans="1:13" s="1" customFormat="1" ht="18" customHeight="1" x14ac:dyDescent="0.2">
      <c r="A97" s="71"/>
      <c r="B97" s="36"/>
      <c r="C97" s="37"/>
      <c r="D97" s="16"/>
      <c r="E97" s="8" t="s">
        <v>20</v>
      </c>
      <c r="F97" s="17">
        <f>G97+J97</f>
        <v>95</v>
      </c>
      <c r="G97" s="17">
        <f>G101</f>
        <v>95</v>
      </c>
      <c r="H97" s="17">
        <f>H101</f>
        <v>95</v>
      </c>
      <c r="I97" s="17"/>
      <c r="J97" s="17"/>
      <c r="K97" s="17"/>
      <c r="L97" s="17"/>
    </row>
    <row r="98" spans="1:13" s="4" customFormat="1" ht="18" customHeight="1" x14ac:dyDescent="0.2">
      <c r="A98" s="44"/>
      <c r="B98" s="35"/>
      <c r="C98" s="35"/>
      <c r="D98" s="38"/>
      <c r="E98" s="9" t="s">
        <v>21</v>
      </c>
      <c r="F98" s="10">
        <f t="shared" ref="F98:H98" si="5">F95-F96+F97</f>
        <v>41541244.229999997</v>
      </c>
      <c r="G98" s="10">
        <f t="shared" si="5"/>
        <v>41541244.229999997</v>
      </c>
      <c r="H98" s="10">
        <f t="shared" si="5"/>
        <v>41166823</v>
      </c>
      <c r="I98" s="10"/>
      <c r="J98" s="10"/>
      <c r="K98" s="10"/>
      <c r="L98" s="10"/>
    </row>
    <row r="99" spans="1:13" s="4" customFormat="1" ht="18" customHeight="1" x14ac:dyDescent="0.2">
      <c r="A99" s="45"/>
      <c r="B99" s="20">
        <v>85503</v>
      </c>
      <c r="C99" s="74"/>
      <c r="D99" s="118" t="s">
        <v>30</v>
      </c>
      <c r="E99" s="21" t="s">
        <v>18</v>
      </c>
      <c r="F99" s="25">
        <f>G99+J99</f>
        <v>675</v>
      </c>
      <c r="G99" s="25">
        <f>G103</f>
        <v>675</v>
      </c>
      <c r="H99" s="25">
        <f>H103</f>
        <v>675</v>
      </c>
      <c r="I99" s="26"/>
      <c r="J99" s="26"/>
      <c r="K99" s="26"/>
      <c r="L99" s="26"/>
    </row>
    <row r="100" spans="1:13" s="4" customFormat="1" ht="18" customHeight="1" x14ac:dyDescent="0.2">
      <c r="A100" s="46"/>
      <c r="B100" s="30"/>
      <c r="C100" s="31"/>
      <c r="D100" s="119"/>
      <c r="E100" s="24" t="s">
        <v>19</v>
      </c>
      <c r="F100" s="25"/>
      <c r="G100" s="25"/>
      <c r="H100" s="25"/>
      <c r="I100" s="25"/>
      <c r="J100" s="25"/>
      <c r="K100" s="25"/>
      <c r="L100" s="25"/>
    </row>
    <row r="101" spans="1:13" s="4" customFormat="1" ht="18" customHeight="1" x14ac:dyDescent="0.2">
      <c r="A101" s="46"/>
      <c r="B101" s="30"/>
      <c r="C101" s="31"/>
      <c r="D101" s="119"/>
      <c r="E101" s="24" t="s">
        <v>20</v>
      </c>
      <c r="F101" s="25">
        <f>G101+J101</f>
        <v>95</v>
      </c>
      <c r="G101" s="25">
        <f>G105</f>
        <v>95</v>
      </c>
      <c r="H101" s="25">
        <f>H105</f>
        <v>95</v>
      </c>
      <c r="I101" s="25"/>
      <c r="J101" s="25"/>
      <c r="K101" s="25"/>
      <c r="L101" s="25"/>
    </row>
    <row r="102" spans="1:13" s="4" customFormat="1" ht="18" customHeight="1" x14ac:dyDescent="0.2">
      <c r="A102" s="70"/>
      <c r="B102" s="74"/>
      <c r="C102" s="75"/>
      <c r="D102" s="120"/>
      <c r="E102" s="32" t="s">
        <v>21</v>
      </c>
      <c r="F102" s="29">
        <f>F99-F100+F101</f>
        <v>770</v>
      </c>
      <c r="G102" s="29">
        <f>G99-G100+G101</f>
        <v>770</v>
      </c>
      <c r="H102" s="29">
        <f>H99-H100+H101</f>
        <v>770</v>
      </c>
      <c r="I102" s="29"/>
      <c r="J102" s="29"/>
      <c r="K102" s="29"/>
      <c r="L102" s="29"/>
    </row>
    <row r="103" spans="1:13" s="7" customFormat="1" ht="18" customHeight="1" x14ac:dyDescent="0.2">
      <c r="A103" s="46"/>
      <c r="B103" s="30"/>
      <c r="C103" s="33">
        <v>2010</v>
      </c>
      <c r="D103" s="106" t="s">
        <v>26</v>
      </c>
      <c r="E103" s="21" t="s">
        <v>18</v>
      </c>
      <c r="F103" s="25">
        <f>G103+J103</f>
        <v>675</v>
      </c>
      <c r="G103" s="25">
        <f>H103</f>
        <v>675</v>
      </c>
      <c r="H103" s="25">
        <v>675</v>
      </c>
      <c r="I103" s="25"/>
      <c r="J103" s="25"/>
      <c r="K103" s="25"/>
      <c r="L103" s="25"/>
    </row>
    <row r="104" spans="1:13" s="1" customFormat="1" ht="18" customHeight="1" x14ac:dyDescent="0.2">
      <c r="A104" s="46"/>
      <c r="B104" s="30"/>
      <c r="C104" s="31"/>
      <c r="D104" s="107"/>
      <c r="E104" s="24" t="s">
        <v>19</v>
      </c>
      <c r="F104" s="25"/>
      <c r="G104" s="25"/>
      <c r="H104" s="25"/>
      <c r="I104" s="25"/>
      <c r="J104" s="25"/>
      <c r="K104" s="25"/>
      <c r="L104" s="25"/>
    </row>
    <row r="105" spans="1:13" s="1" customFormat="1" ht="18" customHeight="1" x14ac:dyDescent="0.2">
      <c r="A105" s="46"/>
      <c r="B105" s="30"/>
      <c r="C105" s="31"/>
      <c r="D105" s="107"/>
      <c r="E105" s="24" t="s">
        <v>20</v>
      </c>
      <c r="F105" s="25">
        <f>G105+J105</f>
        <v>95</v>
      </c>
      <c r="G105" s="25">
        <f>H105</f>
        <v>95</v>
      </c>
      <c r="H105" s="25">
        <v>95</v>
      </c>
      <c r="I105" s="25"/>
      <c r="J105" s="25"/>
      <c r="K105" s="25"/>
      <c r="L105" s="25"/>
    </row>
    <row r="106" spans="1:13" s="4" customFormat="1" ht="18" customHeight="1" x14ac:dyDescent="0.2">
      <c r="A106" s="70"/>
      <c r="B106" s="74"/>
      <c r="C106" s="75"/>
      <c r="D106" s="108"/>
      <c r="E106" s="32" t="s">
        <v>21</v>
      </c>
      <c r="F106" s="29">
        <f>F103-F104+F105</f>
        <v>770</v>
      </c>
      <c r="G106" s="29">
        <f>G103-G104+G105</f>
        <v>770</v>
      </c>
      <c r="H106" s="29">
        <f>H103-H104+H105</f>
        <v>770</v>
      </c>
      <c r="I106" s="29"/>
      <c r="J106" s="29"/>
      <c r="K106" s="29"/>
      <c r="L106" s="29"/>
    </row>
    <row r="107" spans="1:13" s="39" customFormat="1" ht="18" customHeight="1" x14ac:dyDescent="0.2">
      <c r="A107" s="68"/>
      <c r="B107" s="30"/>
      <c r="C107" s="100" t="s">
        <v>22</v>
      </c>
      <c r="D107" s="100"/>
      <c r="E107" s="100"/>
      <c r="F107" s="100"/>
      <c r="G107" s="100"/>
      <c r="H107" s="100"/>
      <c r="I107" s="100"/>
      <c r="J107" s="100"/>
      <c r="K107" s="100"/>
      <c r="L107" s="101"/>
    </row>
    <row r="108" spans="1:13" s="55" customFormat="1" ht="18" customHeight="1" x14ac:dyDescent="0.2">
      <c r="A108" s="68"/>
      <c r="B108" s="56"/>
      <c r="C108" s="102" t="s">
        <v>34</v>
      </c>
      <c r="D108" s="102"/>
      <c r="E108" s="102"/>
      <c r="F108" s="102"/>
      <c r="G108" s="102"/>
      <c r="H108" s="102"/>
      <c r="I108" s="102"/>
      <c r="J108" s="102"/>
      <c r="K108" s="102"/>
      <c r="L108" s="103"/>
    </row>
    <row r="109" spans="1:13" s="48" customFormat="1" ht="44.25" customHeight="1" x14ac:dyDescent="0.2">
      <c r="A109" s="68"/>
      <c r="B109" s="57"/>
      <c r="C109" s="104" t="s">
        <v>43</v>
      </c>
      <c r="D109" s="104"/>
      <c r="E109" s="104"/>
      <c r="F109" s="104"/>
      <c r="G109" s="104"/>
      <c r="H109" s="104"/>
      <c r="I109" s="104"/>
      <c r="J109" s="104"/>
      <c r="K109" s="104"/>
      <c r="L109" s="105"/>
    </row>
    <row r="110" spans="1:13" ht="18" customHeight="1" x14ac:dyDescent="0.2">
      <c r="A110" s="109" t="s">
        <v>2</v>
      </c>
      <c r="B110" s="110"/>
      <c r="C110" s="110"/>
      <c r="D110" s="111"/>
      <c r="E110" s="8" t="s">
        <v>18</v>
      </c>
      <c r="F110" s="47">
        <f>G110+J110</f>
        <v>208859418.07999998</v>
      </c>
      <c r="G110" s="47">
        <v>173209480.03</v>
      </c>
      <c r="H110" s="47">
        <v>45406951</v>
      </c>
      <c r="I110" s="77">
        <v>506393.35</v>
      </c>
      <c r="J110" s="77">
        <v>35649938.049999997</v>
      </c>
      <c r="K110" s="77">
        <v>2952044.6</v>
      </c>
      <c r="L110" s="77">
        <v>18054930.699999999</v>
      </c>
      <c r="M110" s="50"/>
    </row>
    <row r="111" spans="1:13" ht="18" customHeight="1" x14ac:dyDescent="0.2">
      <c r="A111" s="112"/>
      <c r="B111" s="113"/>
      <c r="C111" s="113"/>
      <c r="D111" s="114"/>
      <c r="E111" s="8" t="s">
        <v>19</v>
      </c>
      <c r="F111" s="47">
        <f>G111+J111</f>
        <v>12042</v>
      </c>
      <c r="G111" s="47">
        <f>G11+G26+G74+G96</f>
        <v>12042</v>
      </c>
      <c r="H111" s="47">
        <f>H11+H26+H74+H96</f>
        <v>12042</v>
      </c>
      <c r="I111" s="47"/>
      <c r="J111" s="47"/>
      <c r="K111" s="47"/>
      <c r="L111" s="47"/>
      <c r="M111" s="1"/>
    </row>
    <row r="112" spans="1:13" ht="18" customHeight="1" x14ac:dyDescent="0.2">
      <c r="A112" s="112"/>
      <c r="B112" s="113"/>
      <c r="C112" s="113"/>
      <c r="D112" s="114"/>
      <c r="E112" s="8" t="s">
        <v>20</v>
      </c>
      <c r="F112" s="47">
        <f>G112+J112</f>
        <v>90783</v>
      </c>
      <c r="G112" s="47">
        <f>G12+G27+G75+G97</f>
        <v>90783</v>
      </c>
      <c r="H112" s="47">
        <f>H12+H27+H75+H97</f>
        <v>90783</v>
      </c>
      <c r="I112" s="47"/>
      <c r="J112" s="47"/>
      <c r="K112" s="47"/>
      <c r="L112" s="47"/>
      <c r="M112" s="1"/>
    </row>
    <row r="113" spans="1:13" ht="18" customHeight="1" x14ac:dyDescent="0.2">
      <c r="A113" s="115"/>
      <c r="B113" s="116"/>
      <c r="C113" s="116"/>
      <c r="D113" s="117"/>
      <c r="E113" s="9" t="s">
        <v>21</v>
      </c>
      <c r="F113" s="10">
        <f t="shared" ref="F113:L113" si="6">F110-F111+F112</f>
        <v>208938159.07999998</v>
      </c>
      <c r="G113" s="10">
        <f t="shared" si="6"/>
        <v>173288221.03</v>
      </c>
      <c r="H113" s="10">
        <f t="shared" si="6"/>
        <v>45485692</v>
      </c>
      <c r="I113" s="10">
        <f t="shared" si="6"/>
        <v>506393.35</v>
      </c>
      <c r="J113" s="10">
        <f t="shared" si="6"/>
        <v>35649938.049999997</v>
      </c>
      <c r="K113" s="10">
        <f t="shared" si="6"/>
        <v>2952044.6</v>
      </c>
      <c r="L113" s="10">
        <f t="shared" si="6"/>
        <v>18054930.699999999</v>
      </c>
      <c r="M113" s="4"/>
    </row>
    <row r="114" spans="1:13" x14ac:dyDescent="0.2">
      <c r="A114" s="91"/>
      <c r="B114" s="92"/>
      <c r="C114" s="92"/>
      <c r="D114" s="92"/>
      <c r="E114" s="92"/>
      <c r="F114" s="92"/>
      <c r="G114" s="92"/>
      <c r="H114" s="92"/>
      <c r="I114" s="92"/>
      <c r="J114" s="92"/>
      <c r="K114" s="92"/>
      <c r="L114" s="92"/>
    </row>
    <row r="115" spans="1:13" s="67" customFormat="1" x14ac:dyDescent="0.2">
      <c r="A115" s="72"/>
      <c r="B115" s="58"/>
      <c r="C115" s="59"/>
      <c r="D115" s="60"/>
      <c r="E115" s="93"/>
      <c r="F115" s="94"/>
      <c r="G115" s="94"/>
      <c r="H115" s="94"/>
      <c r="I115" s="94"/>
      <c r="J115" s="95"/>
      <c r="K115" s="94"/>
      <c r="L115" s="96"/>
    </row>
    <row r="116" spans="1:13" s="67" customFormat="1" x14ac:dyDescent="0.2">
      <c r="A116" s="72"/>
      <c r="B116" s="58"/>
      <c r="C116" s="59"/>
      <c r="D116" s="60"/>
      <c r="E116" s="93"/>
      <c r="F116" s="94"/>
      <c r="G116" s="94"/>
      <c r="H116" s="94"/>
      <c r="I116" s="94"/>
      <c r="J116" s="95"/>
      <c r="K116" s="94"/>
      <c r="L116" s="96"/>
    </row>
    <row r="117" spans="1:13" s="67" customFormat="1" x14ac:dyDescent="0.2">
      <c r="A117" s="72"/>
      <c r="B117" s="58"/>
      <c r="C117" s="59"/>
      <c r="D117" s="60"/>
      <c r="E117" s="61"/>
      <c r="F117" s="96"/>
      <c r="G117" s="96"/>
      <c r="H117" s="96"/>
      <c r="I117" s="96"/>
      <c r="J117" s="96"/>
      <c r="K117" s="96"/>
      <c r="L117" s="96"/>
    </row>
    <row r="118" spans="1:13" s="67" customFormat="1" x14ac:dyDescent="0.2">
      <c r="A118" s="72"/>
      <c r="B118" s="58"/>
      <c r="C118" s="59"/>
      <c r="D118" s="60"/>
      <c r="E118" s="61"/>
      <c r="F118" s="62"/>
      <c r="G118" s="62"/>
      <c r="H118" s="62"/>
      <c r="I118" s="62"/>
      <c r="J118" s="63"/>
      <c r="K118" s="62"/>
      <c r="L118" s="96"/>
    </row>
    <row r="119" spans="1:13" s="67" customFormat="1" x14ac:dyDescent="0.2">
      <c r="A119" s="72"/>
      <c r="B119" s="58"/>
      <c r="C119" s="59"/>
      <c r="D119" s="60"/>
      <c r="E119" s="61"/>
      <c r="F119" s="62"/>
      <c r="G119" s="62"/>
      <c r="H119" s="62"/>
      <c r="I119" s="62"/>
      <c r="J119" s="63"/>
      <c r="K119" s="62"/>
      <c r="L119" s="96"/>
    </row>
    <row r="120" spans="1:13" s="67" customFormat="1" x14ac:dyDescent="0.2">
      <c r="A120" s="72"/>
      <c r="B120" s="58"/>
      <c r="C120" s="59"/>
      <c r="D120" s="60"/>
      <c r="E120" s="61"/>
      <c r="F120" s="62"/>
      <c r="G120" s="62"/>
      <c r="H120" s="62"/>
      <c r="I120" s="62"/>
      <c r="J120" s="63"/>
      <c r="K120" s="62"/>
      <c r="L120" s="96"/>
    </row>
  </sheetData>
  <mergeCells count="52">
    <mergeCell ref="D18:D21"/>
    <mergeCell ref="D40:D43"/>
    <mergeCell ref="D55:D58"/>
    <mergeCell ref="D29:D32"/>
    <mergeCell ref="D77:D80"/>
    <mergeCell ref="D62:D65"/>
    <mergeCell ref="C71:L71"/>
    <mergeCell ref="C72:L72"/>
    <mergeCell ref="C39:L39"/>
    <mergeCell ref="C48:L48"/>
    <mergeCell ref="C49:L49"/>
    <mergeCell ref="C50:L50"/>
    <mergeCell ref="C59:L59"/>
    <mergeCell ref="C22:L22"/>
    <mergeCell ref="C23:L23"/>
    <mergeCell ref="C24:L24"/>
    <mergeCell ref="J7:J8"/>
    <mergeCell ref="F5:L5"/>
    <mergeCell ref="D5:D8"/>
    <mergeCell ref="A1:C1"/>
    <mergeCell ref="A4:L4"/>
    <mergeCell ref="E5:E8"/>
    <mergeCell ref="B5:B8"/>
    <mergeCell ref="A5:A8"/>
    <mergeCell ref="K7:L7"/>
    <mergeCell ref="C5:C8"/>
    <mergeCell ref="F6:F8"/>
    <mergeCell ref="H7:I7"/>
    <mergeCell ref="G6:L6"/>
    <mergeCell ref="G7:G8"/>
    <mergeCell ref="A110:D113"/>
    <mergeCell ref="D99:D102"/>
    <mergeCell ref="D103:D106"/>
    <mergeCell ref="D81:D84"/>
    <mergeCell ref="C89:L89"/>
    <mergeCell ref="C90:L90"/>
    <mergeCell ref="C91:L91"/>
    <mergeCell ref="C107:L107"/>
    <mergeCell ref="C108:L108"/>
    <mergeCell ref="D85:D88"/>
    <mergeCell ref="C93:L93"/>
    <mergeCell ref="C94:L94"/>
    <mergeCell ref="C37:L37"/>
    <mergeCell ref="C38:L38"/>
    <mergeCell ref="C109:L109"/>
    <mergeCell ref="D33:D36"/>
    <mergeCell ref="D66:D69"/>
    <mergeCell ref="D44:D47"/>
    <mergeCell ref="C60:L60"/>
    <mergeCell ref="C61:L61"/>
    <mergeCell ref="C70:L70"/>
    <mergeCell ref="C92:L92"/>
  </mergeCells>
  <phoneticPr fontId="1" type="noConversion"/>
  <printOptions horizontalCentered="1" gridLines="1"/>
  <pageMargins left="0.35" right="0.23" top="0.8" bottom="0.83" header="0.43307086614173229" footer="0.54"/>
  <pageSetup paperSize="9" scale="78" orientation="landscape" r:id="rId1"/>
  <headerFooter alignWithMargins="0">
    <oddHeader xml:space="preserve">&amp;C
&amp;R
</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3</vt:i4>
      </vt:variant>
    </vt:vector>
  </HeadingPairs>
  <TitlesOfParts>
    <vt:vector size="4" baseType="lpstr">
      <vt:lpstr>DOCH</vt:lpstr>
      <vt:lpstr>Drukowany</vt:lpstr>
      <vt:lpstr>DOCH!Obszar_wydruku</vt:lpstr>
      <vt:lpstr>DOCH!Tytuły_wydruku</vt:lpstr>
    </vt:vector>
  </TitlesOfParts>
  <Company>Urząd Miejski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budzet</dc:creator>
  <cp:lastModifiedBy>Jadwiga Wojtczak</cp:lastModifiedBy>
  <cp:lastPrinted>2021-10-04T12:57:24Z</cp:lastPrinted>
  <dcterms:created xsi:type="dcterms:W3CDTF">2000-11-02T14:08:21Z</dcterms:created>
  <dcterms:modified xsi:type="dcterms:W3CDTF">2021-10-04T12:58:06Z</dcterms:modified>
</cp:coreProperties>
</file>