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ne\2020_dokumenty\2020_UCHWALY_ZARZADZENIA\ZBM_149_2XI2020 zm budzetu 2020\"/>
    </mc:Choice>
  </mc:AlternateContent>
  <bookViews>
    <workbookView xWindow="-15" yWindow="-15" windowWidth="15120" windowHeight="6375"/>
  </bookViews>
  <sheets>
    <sheet name="DOCH" sheetId="1" r:id="rId1"/>
  </sheets>
  <definedNames>
    <definedName name="Drukowany">DOCH!A1:XEY1</definedName>
    <definedName name="_xlnm.Print_Area" localSheetId="0">DOCH!$A$1:$L$82</definedName>
    <definedName name="_xlnm.Print_Titles" localSheetId="0">DOCH!$5:$9</definedName>
  </definedNames>
  <calcPr calcId="152511"/>
</workbook>
</file>

<file path=xl/calcChain.xml><?xml version="1.0" encoding="utf-8"?>
<calcChain xmlns="http://schemas.openxmlformats.org/spreadsheetml/2006/main">
  <c r="G63" i="1" l="1"/>
  <c r="G68" i="1"/>
  <c r="F67" i="1"/>
  <c r="F65" i="1"/>
  <c r="F68" i="1" s="1"/>
  <c r="G47" i="1"/>
  <c r="G16" i="1"/>
  <c r="G12" i="1" s="1"/>
  <c r="G31" i="1" l="1"/>
  <c r="F31" i="1" s="1"/>
  <c r="H63" i="1"/>
  <c r="H27" i="1" s="1"/>
  <c r="H81" i="1" s="1"/>
  <c r="G56" i="1" l="1"/>
  <c r="F55" i="1"/>
  <c r="F53" i="1"/>
  <c r="G52" i="1"/>
  <c r="F51" i="1"/>
  <c r="F49" i="1"/>
  <c r="G40" i="1"/>
  <c r="F39" i="1"/>
  <c r="F37" i="1"/>
  <c r="G36" i="1"/>
  <c r="F35" i="1"/>
  <c r="F33" i="1"/>
  <c r="G21" i="1"/>
  <c r="F20" i="1"/>
  <c r="F18" i="1"/>
  <c r="H72" i="1"/>
  <c r="G71" i="1"/>
  <c r="G69" i="1"/>
  <c r="F69" i="1" s="1"/>
  <c r="F47" i="1"/>
  <c r="F45" i="1"/>
  <c r="F29" i="1"/>
  <c r="F16" i="1"/>
  <c r="B9" i="1"/>
  <c r="C9" i="1" s="1"/>
  <c r="D9" i="1" s="1"/>
  <c r="E9" i="1" s="1"/>
  <c r="F9" i="1" s="1"/>
  <c r="G9" i="1" s="1"/>
  <c r="H9" i="1" s="1"/>
  <c r="I9" i="1" s="1"/>
  <c r="J9" i="1" s="1"/>
  <c r="K9" i="1" s="1"/>
  <c r="L9" i="1" s="1"/>
  <c r="F71" i="1" l="1"/>
  <c r="F56" i="1"/>
  <c r="G72" i="1"/>
  <c r="F61" i="1"/>
  <c r="F21" i="1"/>
  <c r="H48" i="1"/>
  <c r="G17" i="1"/>
  <c r="H32" i="1"/>
  <c r="F14" i="1"/>
  <c r="F17" i="1" s="1"/>
  <c r="H17" i="1"/>
  <c r="H64" i="1"/>
  <c r="F36" i="1"/>
  <c r="G32" i="1"/>
  <c r="F52" i="1"/>
  <c r="F48" i="1"/>
  <c r="F72" i="1"/>
  <c r="F40" i="1"/>
  <c r="F63" i="1" l="1"/>
  <c r="F64" i="1" s="1"/>
  <c r="G27" i="1"/>
  <c r="G81" i="1" s="1"/>
  <c r="F32" i="1"/>
  <c r="F12" i="1"/>
  <c r="G64" i="1"/>
  <c r="F25" i="1"/>
  <c r="H28" i="1"/>
  <c r="H13" i="1"/>
  <c r="G48" i="1"/>
  <c r="G28" i="1" l="1"/>
  <c r="K82" i="1"/>
  <c r="I82" i="1"/>
  <c r="H82" i="1"/>
  <c r="L82" i="1"/>
  <c r="F27" i="1"/>
  <c r="F10" i="1"/>
  <c r="F13" i="1" s="1"/>
  <c r="G13" i="1"/>
  <c r="F28" i="1" l="1"/>
  <c r="J82" i="1"/>
  <c r="F81" i="1"/>
  <c r="G82" i="1"/>
  <c r="F79" i="1"/>
  <c r="F82" i="1" l="1"/>
</calcChain>
</file>

<file path=xl/sharedStrings.xml><?xml version="1.0" encoding="utf-8"?>
<sst xmlns="http://schemas.openxmlformats.org/spreadsheetml/2006/main" count="112" uniqueCount="45">
  <si>
    <t>§</t>
  </si>
  <si>
    <t>OGÓŁEM  DOCHODY</t>
  </si>
  <si>
    <t>POMOC SPOŁECZNA</t>
  </si>
  <si>
    <t>.0920</t>
  </si>
  <si>
    <t>Dział</t>
  </si>
  <si>
    <t>Rozdział</t>
  </si>
  <si>
    <t>Źródło dochodów</t>
  </si>
  <si>
    <t>ogółem</t>
  </si>
  <si>
    <t>w tym:</t>
  </si>
  <si>
    <t>bieżące</t>
  </si>
  <si>
    <t>majątkowe</t>
  </si>
  <si>
    <t>dotacje</t>
  </si>
  <si>
    <t>DOCHODY</t>
  </si>
  <si>
    <t>z tego:</t>
  </si>
  <si>
    <t>Zasiłki stałe</t>
  </si>
  <si>
    <t>Wyszczególnienie</t>
  </si>
  <si>
    <t>plan dotychczasowy</t>
  </si>
  <si>
    <t xml:space="preserve">zmniejszenie </t>
  </si>
  <si>
    <t xml:space="preserve">zwiększenie </t>
  </si>
  <si>
    <t>plan po zmianach</t>
  </si>
  <si>
    <t xml:space="preserve">Uzasadnienie zmian: </t>
  </si>
  <si>
    <t>środki europejskie i inne środki pochodzące ze źródeł zagranicznych, niepodlegające zwrotowi</t>
  </si>
  <si>
    <t>Wspieranie rodziny</t>
  </si>
  <si>
    <t>Wpływy z pozostałych odsetek</t>
  </si>
  <si>
    <t>Świadczenie wychowawcze</t>
  </si>
  <si>
    <t>Dotacje celowe otrzymane z budżetu państwa na realizację zadań bieżących z zakresu administracji rządowej  oraz innych zadań zleconych gminie (związkom gmin, związkom powiatowo-gminnym) ustawami</t>
  </si>
  <si>
    <t>RODZINA</t>
  </si>
  <si>
    <t>.0940</t>
  </si>
  <si>
    <t>Wpływy z rozliczeń/zwrotów z lat ubiegłych</t>
  </si>
  <si>
    <t>Świadczenia rodzinne, świadczenie z funduszu alimentacyjnego oraz składki na ubezpieczenia emerytalne i rentowe z ubezpieczenia społecznego</t>
  </si>
  <si>
    <t>Planowane dochody na 2020 r.</t>
  </si>
  <si>
    <t>Burmistrza Miasta Nowy Dwór Mazowiecki</t>
  </si>
  <si>
    <t>zwiększenie planu dochodów w związku z wpływem zwrotu dotacji oraz odsetek:</t>
  </si>
  <si>
    <t>2/ zmiana planu dochodów w związku ze zwiększeniem planu dotacji;</t>
  </si>
  <si>
    <t>z dnia 2 listopada 2020 r.</t>
  </si>
  <si>
    <t>zwiększenie planu dochodów w związku z wpływem zwrotu dotacji:</t>
  </si>
  <si>
    <t>w § 0940  zwiększenie o kwotę 605,09 zł - wpływ zwrotu nienależnie pobranych w latach ubiegłych zasiłków stałych. Środki do przekazania do budżetu Urzędu Wojewódzkiego</t>
  </si>
  <si>
    <t>w § 0920 zwiększenie o kwotę 155,90 zł -wpływ odsetek od zwracanych nienależnie pobranych w roku ubiegłym świadczeń wychowawczych. Środki do przekazania do budżetu Urzędu Wojewódzkiego</t>
  </si>
  <si>
    <t>w § 0940 zwiększenie o kwotę 1.054,79 zł - wpływ zwrotu nienależnie pobranych w roku ubiegłym świadczeń wychowawczych. Środki do przekazania do budżetu Urzędu Wojewódzkiego</t>
  </si>
  <si>
    <t>w § 0920 zwiększenie o kwotę 712,57 zł - wpływ odsetek od zwracanych nienależnie pobranych w latach ubiegłych świadczeń. Środki do przekazania do budżetu Urzędu Wojewódzkiego</t>
  </si>
  <si>
    <t>w § 0940 zwiększenie o kwotę 777,21 zł - wpływ zwrotu nienależnie pobranych świadczeń w latach ubiegłych (Fundusz Alimentacyjny). Środki do przekazania do budżetu Urzędu Wojewódzkiego</t>
  </si>
  <si>
    <t>w § 0920 zwiększenie o kwotę 0,87 zł -wpływ odsetek od zwracanych nienależnie pobranych w roku ubiegłym świadczeń. Środki do przekazania do budżetu Urzędu Wojewódzkiego</t>
  </si>
  <si>
    <t>1/zwiększenie planu dochodów w związku z wpływem zwrotu odsetek:</t>
  </si>
  <si>
    <r>
      <t xml:space="preserve">zgodnie z decyzją Nr 335/2020 Wojewody Mazowieckiego z dnia 23 października 2020 r. (pismo Mazowieckiego Urzędu Wojewódzkiego Nr WF-I.3111. 20.30. 2020 z dnia 23 października 2020 r.) </t>
    </r>
    <r>
      <rPr>
        <b/>
        <i/>
        <sz val="9"/>
        <rFont val="Verdana"/>
        <family val="2"/>
        <charset val="238"/>
      </rPr>
      <t>zwiększenie kwoty dotacji celowej z budżetu państwa na realizację zadań zleconych gminie z zakresu administracji rządowej</t>
    </r>
    <r>
      <rPr>
        <i/>
        <sz val="9"/>
        <rFont val="Verdana"/>
        <family val="2"/>
        <charset val="238"/>
      </rPr>
      <t xml:space="preserve"> (§ 2010) o kwotę 10.900,00 zł - środki finansowe przeznaczone na realizację świadczenia  "Dobry start", o którym mowa w uchwale nr 80 Rady Ministrów z dnia 30 maja 2018 roku w sprawie ustanowienia rządowego programu "Dobry start" (M.P. z 2018 r.  poz. 514) i rozporządzeniu Rady Ministrów z dnia 30 maja 2018 r. w sprawie szczegółowych warunków realizacji rządowego programu "Dobry start" ( Dz. U. z 2018 r. poz 1061, z późn. zm.); </t>
    </r>
  </si>
  <si>
    <t>Załącznik nr 1 do zarządzenia Nr 149/2020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</si>
</sst>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E"/>
      <charset val="238"/>
    </font>
    <font>
      <sz val="8"/>
      <name val="Arial CE"/>
      <charset val="238"/>
    </font>
    <font>
      <b/>
      <sz val="9"/>
      <name val="Arial CE"/>
      <charset val="238"/>
    </font>
    <font>
      <b/>
      <i/>
      <sz val="9"/>
      <name val="Arial CE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sz val="9"/>
      <name val="Bookman Old Style"/>
      <family val="1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b/>
      <i/>
      <sz val="9"/>
      <name val="Verdana"/>
      <family val="2"/>
      <charset val="238"/>
    </font>
    <font>
      <i/>
      <sz val="9"/>
      <name val="Verdana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indexed="10"/>
      <name val="Verdana"/>
      <family val="2"/>
      <charset val="238"/>
    </font>
    <font>
      <b/>
      <sz val="12"/>
      <name val="Verdana"/>
      <family val="2"/>
      <charset val="238"/>
    </font>
    <font>
      <sz val="10"/>
      <color indexed="20"/>
      <name val="Arial CE"/>
      <charset val="238"/>
    </font>
    <font>
      <sz val="9"/>
      <name val="Arial CE"/>
      <family val="2"/>
      <charset val="238"/>
    </font>
    <font>
      <b/>
      <sz val="8.5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 applyAlignment="1">
      <alignment vertical="top"/>
    </xf>
    <xf numFmtId="0" fontId="5" fillId="0" borderId="0" xfId="0" applyFont="1" applyBorder="1" applyAlignment="1">
      <alignment vertical="top"/>
    </xf>
    <xf numFmtId="0" fontId="6" fillId="0" borderId="0" xfId="0" applyFont="1"/>
    <xf numFmtId="0" fontId="7" fillId="0" borderId="0" xfId="0" applyFont="1" applyFill="1" applyAlignment="1">
      <alignment vertical="top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1" fillId="0" borderId="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8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left" vertical="center" shrinkToFit="1"/>
    </xf>
    <xf numFmtId="0" fontId="12" fillId="3" borderId="3" xfId="0" applyFont="1" applyFill="1" applyBorder="1" applyAlignment="1">
      <alignment horizontal="left" vertical="center" shrinkToFit="1"/>
    </xf>
    <xf numFmtId="4" fontId="9" fillId="3" borderId="4" xfId="0" applyNumberFormat="1" applyFont="1" applyFill="1" applyBorder="1" applyAlignment="1">
      <alignment horizontal="right" vertical="center" shrinkToFit="1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left" vertical="center" shrinkToFit="1"/>
    </xf>
    <xf numFmtId="4" fontId="10" fillId="3" borderId="6" xfId="0" applyNumberFormat="1" applyFont="1" applyFill="1" applyBorder="1" applyAlignment="1">
      <alignment horizontal="right" vertical="center" shrinkToFit="1"/>
    </xf>
    <xf numFmtId="0" fontId="9" fillId="3" borderId="2" xfId="0" applyFont="1" applyFill="1" applyBorder="1" applyAlignment="1">
      <alignment horizontal="left" vertical="center" wrapText="1"/>
    </xf>
    <xf numFmtId="4" fontId="10" fillId="3" borderId="5" xfId="0" applyNumberFormat="1" applyFont="1" applyFill="1" applyBorder="1" applyAlignment="1">
      <alignment horizontal="right" vertical="center" shrinkToFit="1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 vertical="center" shrinkToFit="1"/>
    </xf>
    <xf numFmtId="0" fontId="9" fillId="2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shrinkToFit="1"/>
    </xf>
    <xf numFmtId="4" fontId="10" fillId="0" borderId="5" xfId="0" applyNumberFormat="1" applyFont="1" applyFill="1" applyBorder="1" applyAlignment="1">
      <alignment horizontal="right" vertical="center" shrinkToFit="1"/>
    </xf>
    <xf numFmtId="4" fontId="9" fillId="0" borderId="5" xfId="0" applyNumberFormat="1" applyFont="1" applyFill="1" applyBorder="1" applyAlignment="1">
      <alignment horizontal="right" vertical="center" shrinkToFit="1"/>
    </xf>
    <xf numFmtId="4" fontId="9" fillId="0" borderId="4" xfId="0" applyNumberFormat="1" applyFont="1" applyFill="1" applyBorder="1" applyAlignment="1">
      <alignment horizontal="right" vertical="center" shrinkToFit="1"/>
    </xf>
    <xf numFmtId="0" fontId="13" fillId="2" borderId="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 shrinkToFit="1"/>
    </xf>
    <xf numFmtId="0" fontId="10" fillId="0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16" fillId="0" borderId="0" xfId="0" applyFont="1"/>
    <xf numFmtId="0" fontId="10" fillId="2" borderId="0" xfId="0" applyFont="1" applyFill="1" applyBorder="1" applyAlignment="1">
      <alignment horizontal="right"/>
    </xf>
    <xf numFmtId="0" fontId="16" fillId="2" borderId="0" xfId="0" applyFont="1" applyFill="1" applyBorder="1" applyAlignment="1">
      <alignment horizontal="left" wrapText="1"/>
    </xf>
    <xf numFmtId="0" fontId="16" fillId="2" borderId="0" xfId="0" applyFont="1" applyFill="1" applyBorder="1" applyAlignment="1">
      <alignment horizontal="left" shrinkToFit="1"/>
    </xf>
    <xf numFmtId="0" fontId="11" fillId="0" borderId="0" xfId="0" applyFont="1"/>
    <xf numFmtId="4" fontId="10" fillId="3" borderId="5" xfId="0" applyNumberFormat="1" applyFont="1" applyFill="1" applyBorder="1" applyAlignment="1">
      <alignment vertical="center" shrinkToFit="1"/>
    </xf>
    <xf numFmtId="0" fontId="17" fillId="0" borderId="0" xfId="0" applyFont="1"/>
    <xf numFmtId="0" fontId="19" fillId="0" borderId="0" xfId="0" applyFont="1"/>
    <xf numFmtId="0" fontId="17" fillId="0" borderId="0" xfId="0" applyFont="1" applyBorder="1"/>
    <xf numFmtId="0" fontId="9" fillId="2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0" fillId="2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shrinkToFit="1"/>
    </xf>
    <xf numFmtId="0" fontId="20" fillId="0" borderId="0" xfId="0" applyFont="1" applyFill="1" applyBorder="1" applyAlignment="1">
      <alignment horizontal="justify" vertical="center"/>
    </xf>
    <xf numFmtId="3" fontId="20" fillId="0" borderId="0" xfId="0" applyNumberFormat="1" applyFont="1" applyFill="1" applyBorder="1" applyAlignment="1">
      <alignment horizontal="right"/>
    </xf>
    <xf numFmtId="0" fontId="21" fillId="0" borderId="3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4" fontId="16" fillId="0" borderId="0" xfId="0" applyNumberFormat="1" applyFont="1"/>
    <xf numFmtId="0" fontId="9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right"/>
    </xf>
    <xf numFmtId="3" fontId="16" fillId="2" borderId="0" xfId="0" applyNumberFormat="1" applyFont="1" applyFill="1" applyBorder="1" applyAlignment="1">
      <alignment horizontal="right"/>
    </xf>
    <xf numFmtId="0" fontId="16" fillId="2" borderId="0" xfId="0" applyFont="1" applyFill="1" applyBorder="1" applyAlignment="1">
      <alignment horizontal="right" vertical="center"/>
    </xf>
    <xf numFmtId="3" fontId="16" fillId="2" borderId="0" xfId="0" applyNumberFormat="1" applyFont="1" applyFill="1" applyBorder="1" applyAlignment="1">
      <alignment horizontal="right" vertical="center"/>
    </xf>
    <xf numFmtId="0" fontId="16" fillId="2" borderId="0" xfId="0" applyFont="1" applyFill="1" applyAlignment="1">
      <alignment horizontal="right" vertical="center"/>
    </xf>
    <xf numFmtId="0" fontId="0" fillId="0" borderId="0" xfId="0" applyFont="1"/>
    <xf numFmtId="0" fontId="9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 wrapText="1"/>
    </xf>
    <xf numFmtId="0" fontId="14" fillId="0" borderId="14" xfId="0" applyFont="1" applyFill="1" applyBorder="1" applyAlignment="1">
      <alignment horizontal="justify" vertical="center" wrapText="1"/>
    </xf>
    <xf numFmtId="0" fontId="10" fillId="2" borderId="0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 textRotation="45" shrinkToFit="1"/>
    </xf>
    <xf numFmtId="0" fontId="9" fillId="0" borderId="5" xfId="0" applyFont="1" applyFill="1" applyBorder="1" applyAlignment="1">
      <alignment horizontal="left" vertical="center" textRotation="45" shrinkToFit="1"/>
    </xf>
    <xf numFmtId="0" fontId="9" fillId="0" borderId="4" xfId="0" applyFont="1" applyFill="1" applyBorder="1" applyAlignment="1">
      <alignment horizontal="left" vertical="center" textRotation="45" shrinkToFit="1"/>
    </xf>
    <xf numFmtId="0" fontId="14" fillId="0" borderId="12" xfId="0" applyFont="1" applyFill="1" applyBorder="1" applyAlignment="1">
      <alignment horizontal="justify" vertical="center"/>
    </xf>
    <xf numFmtId="0" fontId="14" fillId="0" borderId="13" xfId="0" applyFont="1" applyFill="1" applyBorder="1" applyAlignment="1">
      <alignment horizontal="justify" vertical="center"/>
    </xf>
    <xf numFmtId="0" fontId="9" fillId="4" borderId="6" xfId="0" applyFont="1" applyFill="1" applyBorder="1" applyAlignment="1">
      <alignment horizontal="left" vertical="top" wrapText="1"/>
    </xf>
    <xf numFmtId="0" fontId="9" fillId="4" borderId="5" xfId="0" applyFont="1" applyFill="1" applyBorder="1" applyAlignment="1">
      <alignment horizontal="left" vertical="top" wrapText="1"/>
    </xf>
    <xf numFmtId="0" fontId="9" fillId="4" borderId="4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justify" vertical="center" wrapText="1"/>
    </xf>
    <xf numFmtId="0" fontId="14" fillId="0" borderId="15" xfId="0" applyFont="1" applyFill="1" applyBorder="1" applyAlignment="1">
      <alignment horizontal="justify" vertical="center" wrapText="1"/>
    </xf>
    <xf numFmtId="0" fontId="14" fillId="0" borderId="3" xfId="0" applyFont="1" applyFill="1" applyBorder="1" applyAlignment="1">
      <alignment horizontal="justify" vertical="center" wrapText="1"/>
    </xf>
    <xf numFmtId="0" fontId="10" fillId="2" borderId="6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left" vertical="top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textRotation="45"/>
    </xf>
    <xf numFmtId="0" fontId="9" fillId="2" borderId="5" xfId="0" applyFont="1" applyFill="1" applyBorder="1" applyAlignment="1">
      <alignment horizontal="center" vertical="center" textRotation="45"/>
    </xf>
    <xf numFmtId="0" fontId="9" fillId="2" borderId="4" xfId="0" applyFont="1" applyFill="1" applyBorder="1" applyAlignment="1">
      <alignment horizontal="center" vertical="center" textRotation="45"/>
    </xf>
    <xf numFmtId="0" fontId="15" fillId="2" borderId="6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tabSelected="1" zoomScale="70" zoomScaleNormal="70" workbookViewId="0">
      <pane xSplit="7" ySplit="9" topLeftCell="H65" activePane="bottomRight" state="frozen"/>
      <selection pane="topRight" activeCell="G1" sqref="G1"/>
      <selection pane="bottomLeft" activeCell="A11" sqref="A11"/>
      <selection pane="bottomRight" activeCell="R68" sqref="R68"/>
    </sheetView>
  </sheetViews>
  <sheetFormatPr defaultRowHeight="12.75" x14ac:dyDescent="0.2"/>
  <cols>
    <col min="1" max="1" width="4.7109375" style="56" customWidth="1"/>
    <col min="2" max="2" width="7.5703125" style="57" customWidth="1"/>
    <col min="3" max="3" width="6.42578125" style="58" customWidth="1"/>
    <col min="4" max="4" width="37.85546875" style="59" customWidth="1"/>
    <col min="5" max="5" width="17.85546875" style="60" customWidth="1"/>
    <col min="6" max="6" width="16.42578125" style="61" customWidth="1"/>
    <col min="7" max="7" width="16.28515625" style="61" customWidth="1"/>
    <col min="8" max="8" width="15.5703125" style="61" customWidth="1"/>
    <col min="9" max="9" width="15.28515625" style="61" customWidth="1"/>
    <col min="10" max="10" width="15" style="62" customWidth="1"/>
    <col min="11" max="11" width="14.140625" style="61" customWidth="1"/>
    <col min="12" max="12" width="15.42578125" style="61" customWidth="1"/>
    <col min="13" max="13" width="11.28515625" customWidth="1"/>
    <col min="14" max="16" width="7.28515625" customWidth="1"/>
    <col min="17" max="18" width="7.5703125" customWidth="1"/>
  </cols>
  <sheetData>
    <row r="1" spans="1:14" s="44" customFormat="1" ht="16.5" customHeight="1" x14ac:dyDescent="0.2">
      <c r="A1" s="78"/>
      <c r="B1" s="78"/>
      <c r="C1" s="78"/>
      <c r="D1" s="46"/>
      <c r="E1" s="47"/>
      <c r="F1" s="68"/>
      <c r="G1" s="68"/>
      <c r="H1" s="69"/>
      <c r="I1" s="68"/>
      <c r="J1" s="70"/>
      <c r="K1" s="70"/>
      <c r="L1" s="69" t="s">
        <v>44</v>
      </c>
    </row>
    <row r="2" spans="1:14" s="44" customFormat="1" ht="16.5" customHeight="1" x14ac:dyDescent="0.2">
      <c r="A2" s="45"/>
      <c r="B2" s="45"/>
      <c r="C2" s="45"/>
      <c r="D2" s="46"/>
      <c r="E2" s="47"/>
      <c r="F2" s="68"/>
      <c r="G2" s="68"/>
      <c r="H2" s="71"/>
      <c r="I2" s="68"/>
      <c r="J2" s="70"/>
      <c r="K2" s="70"/>
      <c r="L2" s="71" t="s">
        <v>31</v>
      </c>
    </row>
    <row r="3" spans="1:14" s="44" customFormat="1" ht="16.5" customHeight="1" x14ac:dyDescent="0.2">
      <c r="A3" s="45"/>
      <c r="B3" s="45"/>
      <c r="C3" s="45"/>
      <c r="D3" s="46"/>
      <c r="E3" s="47"/>
      <c r="F3" s="68"/>
      <c r="G3" s="68"/>
      <c r="H3" s="72"/>
      <c r="I3" s="68"/>
      <c r="J3" s="70"/>
      <c r="K3" s="70"/>
      <c r="L3" s="72" t="s">
        <v>34</v>
      </c>
    </row>
    <row r="4" spans="1:14" s="44" customFormat="1" ht="18.75" customHeight="1" x14ac:dyDescent="0.2">
      <c r="A4" s="79" t="s">
        <v>12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</row>
    <row r="5" spans="1:14" s="48" customFormat="1" ht="16.5" customHeight="1" x14ac:dyDescent="0.15">
      <c r="A5" s="117" t="s">
        <v>4</v>
      </c>
      <c r="B5" s="117" t="s">
        <v>5</v>
      </c>
      <c r="C5" s="93" t="s">
        <v>0</v>
      </c>
      <c r="D5" s="120" t="s">
        <v>6</v>
      </c>
      <c r="E5" s="80" t="s">
        <v>15</v>
      </c>
      <c r="F5" s="114" t="s">
        <v>30</v>
      </c>
      <c r="G5" s="115"/>
      <c r="H5" s="115"/>
      <c r="I5" s="115"/>
      <c r="J5" s="115"/>
      <c r="K5" s="115"/>
      <c r="L5" s="116"/>
    </row>
    <row r="6" spans="1:14" s="48" customFormat="1" ht="16.5" customHeight="1" x14ac:dyDescent="0.15">
      <c r="A6" s="118"/>
      <c r="B6" s="118"/>
      <c r="C6" s="94"/>
      <c r="D6" s="121"/>
      <c r="E6" s="81"/>
      <c r="F6" s="93" t="s">
        <v>7</v>
      </c>
      <c r="G6" s="96" t="s">
        <v>13</v>
      </c>
      <c r="H6" s="96"/>
      <c r="I6" s="96"/>
      <c r="J6" s="96"/>
      <c r="K6" s="96"/>
      <c r="L6" s="92"/>
    </row>
    <row r="7" spans="1:14" s="48" customFormat="1" ht="16.5" customHeight="1" x14ac:dyDescent="0.2">
      <c r="A7" s="118"/>
      <c r="B7" s="118"/>
      <c r="C7" s="94"/>
      <c r="D7" s="121"/>
      <c r="E7" s="81"/>
      <c r="F7" s="94"/>
      <c r="G7" s="106" t="s">
        <v>9</v>
      </c>
      <c r="H7" s="96" t="s">
        <v>8</v>
      </c>
      <c r="I7" s="96"/>
      <c r="J7" s="106" t="s">
        <v>10</v>
      </c>
      <c r="K7" s="91" t="s">
        <v>8</v>
      </c>
      <c r="L7" s="92"/>
      <c r="M7"/>
    </row>
    <row r="8" spans="1:14" s="48" customFormat="1" ht="99.75" customHeight="1" x14ac:dyDescent="0.2">
      <c r="A8" s="119"/>
      <c r="B8" s="119"/>
      <c r="C8" s="95"/>
      <c r="D8" s="122"/>
      <c r="E8" s="82"/>
      <c r="F8" s="95"/>
      <c r="G8" s="107"/>
      <c r="H8" s="63" t="s">
        <v>11</v>
      </c>
      <c r="I8" s="64" t="s">
        <v>21</v>
      </c>
      <c r="J8" s="107"/>
      <c r="K8" s="63" t="s">
        <v>11</v>
      </c>
      <c r="L8" s="64" t="s">
        <v>21</v>
      </c>
      <c r="M8"/>
    </row>
    <row r="9" spans="1:14" s="3" customFormat="1" ht="15" customHeight="1" x14ac:dyDescent="0.2">
      <c r="A9" s="6">
        <v>1</v>
      </c>
      <c r="B9" s="6">
        <f t="shared" ref="B9:L9" si="0">A9+1</f>
        <v>2</v>
      </c>
      <c r="C9" s="5">
        <f t="shared" si="0"/>
        <v>3</v>
      </c>
      <c r="D9" s="12">
        <f t="shared" si="0"/>
        <v>4</v>
      </c>
      <c r="E9" s="11">
        <f t="shared" si="0"/>
        <v>5</v>
      </c>
      <c r="F9" s="6">
        <f t="shared" si="0"/>
        <v>6</v>
      </c>
      <c r="G9" s="6">
        <f t="shared" si="0"/>
        <v>7</v>
      </c>
      <c r="H9" s="5">
        <f t="shared" si="0"/>
        <v>8</v>
      </c>
      <c r="I9" s="5">
        <f t="shared" si="0"/>
        <v>9</v>
      </c>
      <c r="J9" s="5">
        <f t="shared" si="0"/>
        <v>10</v>
      </c>
      <c r="K9" s="5">
        <f t="shared" si="0"/>
        <v>11</v>
      </c>
      <c r="L9" s="5">
        <f t="shared" si="0"/>
        <v>12</v>
      </c>
      <c r="M9"/>
      <c r="N9" s="65"/>
    </row>
    <row r="10" spans="1:14" s="2" customFormat="1" ht="17.100000000000001" customHeight="1" x14ac:dyDescent="0.2">
      <c r="A10" s="17">
        <v>852</v>
      </c>
      <c r="B10" s="17"/>
      <c r="C10" s="17"/>
      <c r="D10" s="18" t="s">
        <v>2</v>
      </c>
      <c r="E10" s="19" t="s">
        <v>16</v>
      </c>
      <c r="F10" s="20">
        <f>G10+J10</f>
        <v>1976310.93</v>
      </c>
      <c r="G10" s="20">
        <v>1976310.93</v>
      </c>
      <c r="H10" s="20">
        <v>1904774</v>
      </c>
      <c r="I10" s="20"/>
      <c r="J10" s="20"/>
      <c r="K10" s="20"/>
      <c r="L10" s="20"/>
    </row>
    <row r="11" spans="1:14" s="1" customFormat="1" ht="17.100000000000001" customHeight="1" x14ac:dyDescent="0.2">
      <c r="A11" s="39"/>
      <c r="B11" s="40"/>
      <c r="C11" s="41"/>
      <c r="D11" s="21"/>
      <c r="E11" s="13" t="s">
        <v>17</v>
      </c>
      <c r="F11" s="22"/>
      <c r="G11" s="22"/>
      <c r="H11" s="22"/>
      <c r="I11" s="22"/>
      <c r="J11" s="22"/>
      <c r="K11" s="22"/>
      <c r="L11" s="22"/>
    </row>
    <row r="12" spans="1:14" s="1" customFormat="1" ht="17.100000000000001" customHeight="1" x14ac:dyDescent="0.2">
      <c r="A12" s="39"/>
      <c r="B12" s="40"/>
      <c r="C12" s="41"/>
      <c r="D12" s="21"/>
      <c r="E12" s="13" t="s">
        <v>18</v>
      </c>
      <c r="F12" s="22">
        <f>G12+J12</f>
        <v>605.09</v>
      </c>
      <c r="G12" s="22">
        <f>G16</f>
        <v>605.09</v>
      </c>
      <c r="H12" s="22"/>
      <c r="I12" s="22"/>
      <c r="J12" s="22"/>
      <c r="K12" s="22"/>
      <c r="L12" s="22"/>
    </row>
    <row r="13" spans="1:14" s="4" customFormat="1" ht="17.100000000000001" customHeight="1" x14ac:dyDescent="0.2">
      <c r="A13" s="16"/>
      <c r="B13" s="38"/>
      <c r="C13" s="38"/>
      <c r="D13" s="42"/>
      <c r="E13" s="14" t="s">
        <v>19</v>
      </c>
      <c r="F13" s="15">
        <f t="shared" ref="F13:H13" si="1">F10-F11+F12</f>
        <v>1976916.02</v>
      </c>
      <c r="G13" s="15">
        <f t="shared" si="1"/>
        <v>1976916.02</v>
      </c>
      <c r="H13" s="15">
        <f t="shared" si="1"/>
        <v>1904774</v>
      </c>
      <c r="I13" s="15"/>
      <c r="J13" s="15"/>
      <c r="K13" s="15"/>
      <c r="L13" s="15"/>
    </row>
    <row r="14" spans="1:14" s="2" customFormat="1" ht="16.5" customHeight="1" x14ac:dyDescent="0.2">
      <c r="A14" s="23"/>
      <c r="B14" s="23">
        <v>85216</v>
      </c>
      <c r="C14" s="66"/>
      <c r="D14" s="43" t="s">
        <v>14</v>
      </c>
      <c r="E14" s="25" t="s">
        <v>16</v>
      </c>
      <c r="F14" s="28">
        <f>G14+J14</f>
        <v>1123616.49</v>
      </c>
      <c r="G14" s="28">
        <v>1123616.49</v>
      </c>
      <c r="H14" s="28">
        <v>1119000</v>
      </c>
      <c r="I14" s="29"/>
      <c r="J14" s="29"/>
      <c r="K14" s="29"/>
      <c r="L14" s="29"/>
    </row>
    <row r="15" spans="1:14" s="1" customFormat="1" ht="16.5" customHeight="1" x14ac:dyDescent="0.2">
      <c r="A15" s="31"/>
      <c r="B15" s="32"/>
      <c r="C15" s="33"/>
      <c r="D15" s="26"/>
      <c r="E15" s="27" t="s">
        <v>17</v>
      </c>
      <c r="F15" s="28"/>
      <c r="G15" s="28"/>
      <c r="H15" s="28"/>
      <c r="I15" s="28"/>
      <c r="J15" s="28"/>
      <c r="K15" s="28"/>
      <c r="L15" s="28"/>
    </row>
    <row r="16" spans="1:14" s="1" customFormat="1" ht="16.5" customHeight="1" x14ac:dyDescent="0.2">
      <c r="A16" s="31"/>
      <c r="B16" s="32"/>
      <c r="C16" s="33"/>
      <c r="D16" s="26"/>
      <c r="E16" s="27" t="s">
        <v>18</v>
      </c>
      <c r="F16" s="28">
        <f>G16+J16</f>
        <v>605.09</v>
      </c>
      <c r="G16" s="28">
        <f>G20</f>
        <v>605.09</v>
      </c>
      <c r="H16" s="28"/>
      <c r="I16" s="28"/>
      <c r="J16" s="28"/>
      <c r="K16" s="28"/>
      <c r="L16" s="28"/>
    </row>
    <row r="17" spans="1:12" s="4" customFormat="1" ht="16.5" customHeight="1" x14ac:dyDescent="0.2">
      <c r="A17" s="66"/>
      <c r="B17" s="66"/>
      <c r="C17" s="67"/>
      <c r="D17" s="36"/>
      <c r="E17" s="34" t="s">
        <v>19</v>
      </c>
      <c r="F17" s="30">
        <f>F14-F15+F16</f>
        <v>1124221.58</v>
      </c>
      <c r="G17" s="30">
        <f>G14-G15+G16</f>
        <v>1124221.58</v>
      </c>
      <c r="H17" s="30">
        <f>H14-H15+H16</f>
        <v>1119000</v>
      </c>
      <c r="I17" s="30"/>
      <c r="J17" s="30"/>
      <c r="K17" s="30"/>
      <c r="L17" s="30"/>
    </row>
    <row r="18" spans="1:12" s="4" customFormat="1" ht="16.5" customHeight="1" x14ac:dyDescent="0.2">
      <c r="A18" s="31"/>
      <c r="B18" s="32"/>
      <c r="C18" s="35" t="s">
        <v>27</v>
      </c>
      <c r="D18" s="88" t="s">
        <v>28</v>
      </c>
      <c r="E18" s="27" t="s">
        <v>16</v>
      </c>
      <c r="F18" s="28">
        <f>G18+J18</f>
        <v>4616.49</v>
      </c>
      <c r="G18" s="28">
        <v>4616.49</v>
      </c>
      <c r="H18" s="28"/>
      <c r="I18" s="28"/>
      <c r="J18" s="28"/>
      <c r="K18" s="28"/>
      <c r="L18" s="28"/>
    </row>
    <row r="19" spans="1:12" s="4" customFormat="1" ht="16.5" customHeight="1" x14ac:dyDescent="0.2">
      <c r="A19" s="31"/>
      <c r="B19" s="32"/>
      <c r="C19" s="33"/>
      <c r="D19" s="89"/>
      <c r="E19" s="27" t="s">
        <v>17</v>
      </c>
      <c r="F19" s="28"/>
      <c r="G19" s="28"/>
      <c r="H19" s="28"/>
      <c r="I19" s="28"/>
      <c r="J19" s="28"/>
      <c r="K19" s="28"/>
      <c r="L19" s="28"/>
    </row>
    <row r="20" spans="1:12" s="4" customFormat="1" ht="16.5" customHeight="1" x14ac:dyDescent="0.2">
      <c r="A20" s="31"/>
      <c r="B20" s="32"/>
      <c r="C20" s="33"/>
      <c r="D20" s="89"/>
      <c r="E20" s="27" t="s">
        <v>18</v>
      </c>
      <c r="F20" s="28">
        <f>G20+J20</f>
        <v>605.09</v>
      </c>
      <c r="G20" s="28">
        <v>605.09</v>
      </c>
      <c r="H20" s="28"/>
      <c r="I20" s="28"/>
      <c r="J20" s="28"/>
      <c r="K20" s="28"/>
      <c r="L20" s="28"/>
    </row>
    <row r="21" spans="1:12" s="4" customFormat="1" ht="16.5" customHeight="1" x14ac:dyDescent="0.2">
      <c r="A21" s="66"/>
      <c r="B21" s="66"/>
      <c r="C21" s="67"/>
      <c r="D21" s="90"/>
      <c r="E21" s="34" t="s">
        <v>19</v>
      </c>
      <c r="F21" s="30">
        <f>F18-F19+F20</f>
        <v>5221.58</v>
      </c>
      <c r="G21" s="30">
        <f>G18-G19+G20</f>
        <v>5221.58</v>
      </c>
      <c r="H21" s="30"/>
      <c r="I21" s="30"/>
      <c r="J21" s="30"/>
      <c r="K21" s="30"/>
      <c r="L21" s="30"/>
    </row>
    <row r="22" spans="1:12" s="44" customFormat="1" ht="16.5" customHeight="1" x14ac:dyDescent="0.2">
      <c r="A22" s="53"/>
      <c r="B22" s="54"/>
      <c r="C22" s="83" t="s">
        <v>20</v>
      </c>
      <c r="D22" s="83"/>
      <c r="E22" s="83"/>
      <c r="F22" s="83"/>
      <c r="G22" s="83"/>
      <c r="H22" s="83"/>
      <c r="I22" s="83"/>
      <c r="J22" s="83"/>
      <c r="K22" s="83"/>
      <c r="L22" s="84"/>
    </row>
    <row r="23" spans="1:12" s="52" customFormat="1" ht="16.5" customHeight="1" x14ac:dyDescent="0.2">
      <c r="A23" s="53"/>
      <c r="B23" s="54"/>
      <c r="C23" s="76" t="s">
        <v>35</v>
      </c>
      <c r="D23" s="76"/>
      <c r="E23" s="76"/>
      <c r="F23" s="76"/>
      <c r="G23" s="76"/>
      <c r="H23" s="76"/>
      <c r="I23" s="76"/>
      <c r="J23" s="76"/>
      <c r="K23" s="76"/>
      <c r="L23" s="77"/>
    </row>
    <row r="24" spans="1:12" s="50" customFormat="1" ht="16.5" customHeight="1" x14ac:dyDescent="0.2">
      <c r="A24" s="53"/>
      <c r="B24" s="55"/>
      <c r="C24" s="108" t="s">
        <v>36</v>
      </c>
      <c r="D24" s="108"/>
      <c r="E24" s="108"/>
      <c r="F24" s="108"/>
      <c r="G24" s="108"/>
      <c r="H24" s="108"/>
      <c r="I24" s="108"/>
      <c r="J24" s="108"/>
      <c r="K24" s="108"/>
      <c r="L24" s="109"/>
    </row>
    <row r="25" spans="1:12" s="2" customFormat="1" ht="16.5" customHeight="1" x14ac:dyDescent="0.2">
      <c r="A25" s="17">
        <v>855</v>
      </c>
      <c r="B25" s="17"/>
      <c r="C25" s="17"/>
      <c r="D25" s="18" t="s">
        <v>26</v>
      </c>
      <c r="E25" s="19" t="s">
        <v>16</v>
      </c>
      <c r="F25" s="20">
        <f>G25+J25</f>
        <v>39886304.82</v>
      </c>
      <c r="G25" s="22">
        <v>39886304.82</v>
      </c>
      <c r="H25" s="22">
        <v>39477293</v>
      </c>
      <c r="I25" s="22"/>
      <c r="J25" s="22"/>
      <c r="K25" s="22"/>
      <c r="L25" s="22"/>
    </row>
    <row r="26" spans="1:12" s="1" customFormat="1" ht="16.5" customHeight="1" x14ac:dyDescent="0.2">
      <c r="A26" s="39"/>
      <c r="B26" s="40"/>
      <c r="C26" s="41"/>
      <c r="D26" s="21"/>
      <c r="E26" s="13" t="s">
        <v>17</v>
      </c>
      <c r="F26" s="22"/>
      <c r="G26" s="22"/>
      <c r="H26" s="22"/>
      <c r="I26" s="22"/>
      <c r="J26" s="22"/>
      <c r="K26" s="22"/>
      <c r="L26" s="22"/>
    </row>
    <row r="27" spans="1:12" s="1" customFormat="1" ht="16.5" customHeight="1" x14ac:dyDescent="0.2">
      <c r="A27" s="39"/>
      <c r="B27" s="40"/>
      <c r="C27" s="41"/>
      <c r="D27" s="21"/>
      <c r="E27" s="13" t="s">
        <v>18</v>
      </c>
      <c r="F27" s="22">
        <f>G27+J27</f>
        <v>13601.34</v>
      </c>
      <c r="G27" s="22">
        <f>G31+G47+G63</f>
        <v>13601.34</v>
      </c>
      <c r="H27" s="22">
        <f>H31+H47+H63</f>
        <v>10900</v>
      </c>
      <c r="I27" s="22"/>
      <c r="J27" s="22"/>
      <c r="K27" s="22"/>
      <c r="L27" s="22"/>
    </row>
    <row r="28" spans="1:12" s="4" customFormat="1" ht="16.5" customHeight="1" x14ac:dyDescent="0.2">
      <c r="A28" s="16"/>
      <c r="B28" s="38"/>
      <c r="C28" s="38"/>
      <c r="D28" s="42"/>
      <c r="E28" s="14" t="s">
        <v>19</v>
      </c>
      <c r="F28" s="15">
        <f t="shared" ref="F28:H28" si="2">F25-F26+F27</f>
        <v>39899906.160000004</v>
      </c>
      <c r="G28" s="15">
        <f t="shared" si="2"/>
        <v>39899906.160000004</v>
      </c>
      <c r="H28" s="15">
        <f t="shared" si="2"/>
        <v>39488193</v>
      </c>
      <c r="I28" s="15"/>
      <c r="J28" s="15"/>
      <c r="K28" s="15"/>
      <c r="L28" s="15"/>
    </row>
    <row r="29" spans="1:12" s="9" customFormat="1" ht="16.5" customHeight="1" x14ac:dyDescent="0.2">
      <c r="A29" s="23"/>
      <c r="B29" s="23">
        <v>85501</v>
      </c>
      <c r="C29" s="66"/>
      <c r="D29" s="85" t="s">
        <v>24</v>
      </c>
      <c r="E29" s="25" t="s">
        <v>16</v>
      </c>
      <c r="F29" s="28">
        <f>G29+J29</f>
        <v>29522177.75</v>
      </c>
      <c r="G29" s="28">
        <v>29522177.75</v>
      </c>
      <c r="H29" s="28">
        <v>29496000</v>
      </c>
      <c r="I29" s="29"/>
      <c r="J29" s="29"/>
      <c r="K29" s="29"/>
      <c r="L29" s="29"/>
    </row>
    <row r="30" spans="1:12" s="1" customFormat="1" ht="16.5" customHeight="1" x14ac:dyDescent="0.2">
      <c r="A30" s="31"/>
      <c r="B30" s="32"/>
      <c r="C30" s="33"/>
      <c r="D30" s="86"/>
      <c r="E30" s="27" t="s">
        <v>17</v>
      </c>
      <c r="F30" s="28"/>
      <c r="G30" s="28"/>
      <c r="H30" s="28"/>
      <c r="I30" s="28"/>
      <c r="J30" s="28"/>
      <c r="K30" s="28"/>
      <c r="L30" s="28"/>
    </row>
    <row r="31" spans="1:12" s="1" customFormat="1" ht="16.5" customHeight="1" x14ac:dyDescent="0.2">
      <c r="A31" s="31"/>
      <c r="B31" s="32"/>
      <c r="C31" s="33"/>
      <c r="D31" s="86"/>
      <c r="E31" s="27" t="s">
        <v>18</v>
      </c>
      <c r="F31" s="28">
        <f>G31+J31</f>
        <v>1210.69</v>
      </c>
      <c r="G31" s="28">
        <f>G35+G39</f>
        <v>1210.69</v>
      </c>
      <c r="H31" s="28"/>
      <c r="I31" s="28"/>
      <c r="J31" s="28"/>
      <c r="K31" s="28"/>
      <c r="L31" s="28"/>
    </row>
    <row r="32" spans="1:12" s="4" customFormat="1" ht="16.5" customHeight="1" x14ac:dyDescent="0.2">
      <c r="A32" s="66"/>
      <c r="B32" s="66"/>
      <c r="C32" s="67"/>
      <c r="D32" s="87"/>
      <c r="E32" s="34" t="s">
        <v>19</v>
      </c>
      <c r="F32" s="30">
        <f>F29-F30+F31</f>
        <v>29523388.440000001</v>
      </c>
      <c r="G32" s="30">
        <f>G29-G30+G31</f>
        <v>29523388.440000001</v>
      </c>
      <c r="H32" s="30">
        <f>H29-H30+H31</f>
        <v>29496000</v>
      </c>
      <c r="I32" s="30"/>
      <c r="J32" s="30"/>
      <c r="K32" s="30"/>
      <c r="L32" s="30"/>
    </row>
    <row r="33" spans="1:13" s="4" customFormat="1" ht="16.5" customHeight="1" x14ac:dyDescent="0.2">
      <c r="A33" s="23"/>
      <c r="B33" s="23"/>
      <c r="C33" s="35" t="s">
        <v>3</v>
      </c>
      <c r="D33" s="37" t="s">
        <v>23</v>
      </c>
      <c r="E33" s="25" t="s">
        <v>16</v>
      </c>
      <c r="F33" s="28">
        <f>G33+J33</f>
        <v>2965.83</v>
      </c>
      <c r="G33" s="28">
        <v>2965.83</v>
      </c>
      <c r="H33" s="28"/>
      <c r="I33" s="28"/>
      <c r="J33" s="28"/>
      <c r="K33" s="28"/>
      <c r="L33" s="28"/>
      <c r="M33" s="7"/>
    </row>
    <row r="34" spans="1:13" s="4" customFormat="1" ht="16.5" customHeight="1" x14ac:dyDescent="0.2">
      <c r="A34" s="31"/>
      <c r="B34" s="32"/>
      <c r="C34" s="33"/>
      <c r="D34" s="26"/>
      <c r="E34" s="27" t="s">
        <v>17</v>
      </c>
      <c r="F34" s="28"/>
      <c r="G34" s="28"/>
      <c r="H34" s="28"/>
      <c r="I34" s="28"/>
      <c r="J34" s="28"/>
      <c r="K34" s="28"/>
      <c r="L34" s="28"/>
      <c r="M34" s="1"/>
    </row>
    <row r="35" spans="1:13" s="4" customFormat="1" ht="16.5" customHeight="1" x14ac:dyDescent="0.2">
      <c r="A35" s="31"/>
      <c r="B35" s="32"/>
      <c r="C35" s="33"/>
      <c r="D35" s="26"/>
      <c r="E35" s="27" t="s">
        <v>18</v>
      </c>
      <c r="F35" s="28">
        <f>G35+J35</f>
        <v>155.9</v>
      </c>
      <c r="G35" s="28">
        <v>155.9</v>
      </c>
      <c r="H35" s="28"/>
      <c r="I35" s="28"/>
      <c r="J35" s="28"/>
      <c r="K35" s="28"/>
      <c r="L35" s="28"/>
      <c r="M35" s="1"/>
    </row>
    <row r="36" spans="1:13" s="4" customFormat="1" ht="16.5" customHeight="1" x14ac:dyDescent="0.2">
      <c r="A36" s="66"/>
      <c r="B36" s="66"/>
      <c r="C36" s="67"/>
      <c r="D36" s="36"/>
      <c r="E36" s="34" t="s">
        <v>19</v>
      </c>
      <c r="F36" s="30">
        <f>F33-F34+F35</f>
        <v>3121.73</v>
      </c>
      <c r="G36" s="30">
        <f>G33-G34+G35</f>
        <v>3121.73</v>
      </c>
      <c r="H36" s="30"/>
      <c r="I36" s="30"/>
      <c r="J36" s="30"/>
      <c r="K36" s="30"/>
      <c r="L36" s="30"/>
    </row>
    <row r="37" spans="1:13" s="4" customFormat="1" ht="16.5" customHeight="1" x14ac:dyDescent="0.2">
      <c r="A37" s="31"/>
      <c r="B37" s="32"/>
      <c r="C37" s="35" t="s">
        <v>27</v>
      </c>
      <c r="D37" s="88" t="s">
        <v>28</v>
      </c>
      <c r="E37" s="27" t="s">
        <v>16</v>
      </c>
      <c r="F37" s="28">
        <f>G37+J37</f>
        <v>23211.919999999998</v>
      </c>
      <c r="G37" s="28">
        <v>23211.919999999998</v>
      </c>
      <c r="H37" s="28"/>
      <c r="I37" s="28"/>
      <c r="J37" s="28"/>
      <c r="K37" s="28"/>
      <c r="L37" s="28"/>
    </row>
    <row r="38" spans="1:13" s="4" customFormat="1" ht="16.5" customHeight="1" x14ac:dyDescent="0.2">
      <c r="A38" s="31"/>
      <c r="B38" s="32"/>
      <c r="C38" s="33"/>
      <c r="D38" s="89"/>
      <c r="E38" s="27" t="s">
        <v>17</v>
      </c>
      <c r="F38" s="28"/>
      <c r="G38" s="28"/>
      <c r="H38" s="28"/>
      <c r="I38" s="28"/>
      <c r="J38" s="28"/>
      <c r="K38" s="28"/>
      <c r="L38" s="28"/>
    </row>
    <row r="39" spans="1:13" s="4" customFormat="1" ht="16.5" customHeight="1" x14ac:dyDescent="0.2">
      <c r="A39" s="31"/>
      <c r="B39" s="32"/>
      <c r="C39" s="33"/>
      <c r="D39" s="89"/>
      <c r="E39" s="27" t="s">
        <v>18</v>
      </c>
      <c r="F39" s="28">
        <f>G39+J39</f>
        <v>1054.79</v>
      </c>
      <c r="G39" s="28">
        <v>1054.79</v>
      </c>
      <c r="H39" s="28"/>
      <c r="I39" s="28"/>
      <c r="J39" s="28"/>
      <c r="K39" s="28"/>
      <c r="L39" s="28"/>
    </row>
    <row r="40" spans="1:13" s="4" customFormat="1" ht="16.5" customHeight="1" x14ac:dyDescent="0.2">
      <c r="A40" s="66"/>
      <c r="B40" s="66"/>
      <c r="C40" s="67"/>
      <c r="D40" s="90"/>
      <c r="E40" s="34" t="s">
        <v>19</v>
      </c>
      <c r="F40" s="30">
        <f>F37-F38+F39</f>
        <v>24266.71</v>
      </c>
      <c r="G40" s="30">
        <f>G37-G38+G39</f>
        <v>24266.71</v>
      </c>
      <c r="H40" s="30"/>
      <c r="I40" s="30"/>
      <c r="J40" s="30"/>
      <c r="K40" s="30"/>
      <c r="L40" s="30"/>
    </row>
    <row r="41" spans="1:13" s="44" customFormat="1" ht="16.5" customHeight="1" x14ac:dyDescent="0.2">
      <c r="A41" s="53"/>
      <c r="B41" s="54"/>
      <c r="C41" s="83" t="s">
        <v>20</v>
      </c>
      <c r="D41" s="83"/>
      <c r="E41" s="83"/>
      <c r="F41" s="83"/>
      <c r="G41" s="83"/>
      <c r="H41" s="83"/>
      <c r="I41" s="83"/>
      <c r="J41" s="83"/>
      <c r="K41" s="83"/>
      <c r="L41" s="84"/>
    </row>
    <row r="42" spans="1:13" s="52" customFormat="1" ht="16.5" customHeight="1" x14ac:dyDescent="0.2">
      <c r="A42" s="53"/>
      <c r="B42" s="54"/>
      <c r="C42" s="76" t="s">
        <v>32</v>
      </c>
      <c r="D42" s="76"/>
      <c r="E42" s="76"/>
      <c r="F42" s="76"/>
      <c r="G42" s="76"/>
      <c r="H42" s="76"/>
      <c r="I42" s="76"/>
      <c r="J42" s="76"/>
      <c r="K42" s="76"/>
      <c r="L42" s="77"/>
    </row>
    <row r="43" spans="1:13" s="52" customFormat="1" ht="16.5" customHeight="1" x14ac:dyDescent="0.2">
      <c r="A43" s="53"/>
      <c r="B43" s="54"/>
      <c r="C43" s="76" t="s">
        <v>37</v>
      </c>
      <c r="D43" s="76"/>
      <c r="E43" s="76"/>
      <c r="F43" s="76"/>
      <c r="G43" s="76"/>
      <c r="H43" s="76"/>
      <c r="I43" s="76"/>
      <c r="J43" s="76"/>
      <c r="K43" s="76"/>
      <c r="L43" s="77"/>
    </row>
    <row r="44" spans="1:13" s="50" customFormat="1" ht="16.5" customHeight="1" x14ac:dyDescent="0.2">
      <c r="A44" s="53"/>
      <c r="B44" s="55"/>
      <c r="C44" s="108" t="s">
        <v>38</v>
      </c>
      <c r="D44" s="108"/>
      <c r="E44" s="108"/>
      <c r="F44" s="108"/>
      <c r="G44" s="108"/>
      <c r="H44" s="108"/>
      <c r="I44" s="108"/>
      <c r="J44" s="108"/>
      <c r="K44" s="108"/>
      <c r="L44" s="109"/>
    </row>
    <row r="45" spans="1:13" s="8" customFormat="1" ht="16.5" customHeight="1" x14ac:dyDescent="0.2">
      <c r="A45" s="23"/>
      <c r="B45" s="23">
        <v>85502</v>
      </c>
      <c r="C45" s="66"/>
      <c r="D45" s="85" t="s">
        <v>29</v>
      </c>
      <c r="E45" s="25" t="s">
        <v>16</v>
      </c>
      <c r="F45" s="28">
        <f>G45+J45</f>
        <v>8978472.1999999993</v>
      </c>
      <c r="G45" s="28">
        <v>8978472.1999999993</v>
      </c>
      <c r="H45" s="28">
        <v>8812403</v>
      </c>
      <c r="I45" s="29"/>
      <c r="J45" s="29"/>
      <c r="K45" s="29"/>
      <c r="L45" s="29"/>
    </row>
    <row r="46" spans="1:13" s="1" customFormat="1" ht="16.5" customHeight="1" x14ac:dyDescent="0.2">
      <c r="A46" s="31"/>
      <c r="B46" s="32"/>
      <c r="C46" s="33"/>
      <c r="D46" s="86"/>
      <c r="E46" s="27" t="s">
        <v>17</v>
      </c>
      <c r="F46" s="28"/>
      <c r="G46" s="28"/>
      <c r="H46" s="28"/>
      <c r="I46" s="28"/>
      <c r="J46" s="28"/>
      <c r="K46" s="28"/>
      <c r="L46" s="28"/>
    </row>
    <row r="47" spans="1:13" s="1" customFormat="1" ht="16.5" customHeight="1" x14ac:dyDescent="0.2">
      <c r="A47" s="31"/>
      <c r="B47" s="32"/>
      <c r="C47" s="33"/>
      <c r="D47" s="86"/>
      <c r="E47" s="27" t="s">
        <v>18</v>
      </c>
      <c r="F47" s="28">
        <f>G47+J47</f>
        <v>1489.7800000000002</v>
      </c>
      <c r="G47" s="28">
        <f>G51+G55</f>
        <v>1489.7800000000002</v>
      </c>
      <c r="H47" s="28"/>
      <c r="I47" s="28"/>
      <c r="J47" s="28"/>
      <c r="K47" s="28"/>
      <c r="L47" s="28"/>
    </row>
    <row r="48" spans="1:13" s="4" customFormat="1" ht="16.5" customHeight="1" x14ac:dyDescent="0.2">
      <c r="A48" s="66"/>
      <c r="B48" s="66"/>
      <c r="C48" s="67"/>
      <c r="D48" s="87"/>
      <c r="E48" s="34" t="s">
        <v>19</v>
      </c>
      <c r="F48" s="30">
        <f>F45-F46+F47</f>
        <v>8979961.9799999986</v>
      </c>
      <c r="G48" s="30">
        <f>G45-G46+G47</f>
        <v>8979961.9799999986</v>
      </c>
      <c r="H48" s="30">
        <f>H45-H46+H47</f>
        <v>8812403</v>
      </c>
      <c r="I48" s="30"/>
      <c r="J48" s="30"/>
      <c r="K48" s="30"/>
      <c r="L48" s="30"/>
    </row>
    <row r="49" spans="1:13" s="4" customFormat="1" ht="16.5" customHeight="1" x14ac:dyDescent="0.2">
      <c r="A49" s="23"/>
      <c r="B49" s="23"/>
      <c r="C49" s="35" t="s">
        <v>3</v>
      </c>
      <c r="D49" s="37" t="s">
        <v>23</v>
      </c>
      <c r="E49" s="25" t="s">
        <v>16</v>
      </c>
      <c r="F49" s="28">
        <f>G49+J49</f>
        <v>5639.37</v>
      </c>
      <c r="G49" s="28">
        <v>5639.37</v>
      </c>
      <c r="H49" s="28"/>
      <c r="I49" s="28"/>
      <c r="J49" s="28"/>
      <c r="K49" s="28"/>
      <c r="L49" s="28"/>
      <c r="M49" s="7"/>
    </row>
    <row r="50" spans="1:13" s="4" customFormat="1" ht="16.5" customHeight="1" x14ac:dyDescent="0.2">
      <c r="A50" s="31"/>
      <c r="B50" s="32"/>
      <c r="C50" s="33"/>
      <c r="D50" s="26"/>
      <c r="E50" s="27" t="s">
        <v>17</v>
      </c>
      <c r="F50" s="28"/>
      <c r="G50" s="28"/>
      <c r="H50" s="28"/>
      <c r="I50" s="28"/>
      <c r="J50" s="28"/>
      <c r="K50" s="28"/>
      <c r="L50" s="28"/>
      <c r="M50" s="1"/>
    </row>
    <row r="51" spans="1:13" s="4" customFormat="1" ht="16.5" customHeight="1" x14ac:dyDescent="0.2">
      <c r="A51" s="31"/>
      <c r="B51" s="32"/>
      <c r="C51" s="33"/>
      <c r="D51" s="26"/>
      <c r="E51" s="27" t="s">
        <v>18</v>
      </c>
      <c r="F51" s="28">
        <f>G51+J51</f>
        <v>712.57</v>
      </c>
      <c r="G51" s="28">
        <v>712.57</v>
      </c>
      <c r="H51" s="28"/>
      <c r="I51" s="28"/>
      <c r="J51" s="28"/>
      <c r="K51" s="28"/>
      <c r="L51" s="28"/>
      <c r="M51" s="1"/>
    </row>
    <row r="52" spans="1:13" s="4" customFormat="1" ht="16.5" customHeight="1" x14ac:dyDescent="0.2">
      <c r="A52" s="66"/>
      <c r="B52" s="66"/>
      <c r="C52" s="67"/>
      <c r="D52" s="36"/>
      <c r="E52" s="34" t="s">
        <v>19</v>
      </c>
      <c r="F52" s="30">
        <f>F49-F50+F51</f>
        <v>6351.94</v>
      </c>
      <c r="G52" s="30">
        <f>G49-G50+G51</f>
        <v>6351.94</v>
      </c>
      <c r="H52" s="30"/>
      <c r="I52" s="30"/>
      <c r="J52" s="30"/>
      <c r="K52" s="30"/>
      <c r="L52" s="30"/>
    </row>
    <row r="53" spans="1:13" s="4" customFormat="1" ht="16.5" customHeight="1" x14ac:dyDescent="0.2">
      <c r="A53" s="31"/>
      <c r="B53" s="32"/>
      <c r="C53" s="35" t="s">
        <v>27</v>
      </c>
      <c r="D53" s="88" t="s">
        <v>28</v>
      </c>
      <c r="E53" s="27" t="s">
        <v>16</v>
      </c>
      <c r="F53" s="28">
        <f>G53+J53</f>
        <v>60429.83</v>
      </c>
      <c r="G53" s="28">
        <v>60429.83</v>
      </c>
      <c r="H53" s="28"/>
      <c r="I53" s="28"/>
      <c r="J53" s="28"/>
      <c r="K53" s="28"/>
      <c r="L53" s="28"/>
    </row>
    <row r="54" spans="1:13" s="4" customFormat="1" ht="16.5" customHeight="1" x14ac:dyDescent="0.2">
      <c r="A54" s="31"/>
      <c r="B54" s="32"/>
      <c r="C54" s="33"/>
      <c r="D54" s="89"/>
      <c r="E54" s="27" t="s">
        <v>17</v>
      </c>
      <c r="F54" s="28"/>
      <c r="G54" s="28"/>
      <c r="H54" s="28"/>
      <c r="I54" s="28"/>
      <c r="J54" s="28"/>
      <c r="K54" s="28"/>
      <c r="L54" s="28"/>
    </row>
    <row r="55" spans="1:13" s="4" customFormat="1" ht="16.5" customHeight="1" x14ac:dyDescent="0.2">
      <c r="A55" s="31"/>
      <c r="B55" s="32"/>
      <c r="C55" s="33"/>
      <c r="D55" s="89"/>
      <c r="E55" s="27" t="s">
        <v>18</v>
      </c>
      <c r="F55" s="28">
        <f>G55+J55</f>
        <v>777.21</v>
      </c>
      <c r="G55" s="28">
        <v>777.21</v>
      </c>
      <c r="H55" s="28"/>
      <c r="I55" s="28"/>
      <c r="J55" s="28"/>
      <c r="K55" s="28"/>
      <c r="L55" s="28"/>
    </row>
    <row r="56" spans="1:13" s="4" customFormat="1" ht="16.5" customHeight="1" x14ac:dyDescent="0.2">
      <c r="A56" s="66"/>
      <c r="B56" s="66"/>
      <c r="C56" s="67"/>
      <c r="D56" s="90"/>
      <c r="E56" s="34" t="s">
        <v>19</v>
      </c>
      <c r="F56" s="30">
        <f>F53-F54+F55</f>
        <v>61207.040000000001</v>
      </c>
      <c r="G56" s="30">
        <f>G53-G54+G55</f>
        <v>61207.040000000001</v>
      </c>
      <c r="H56" s="30"/>
      <c r="I56" s="30"/>
      <c r="J56" s="30"/>
      <c r="K56" s="30"/>
      <c r="L56" s="30"/>
    </row>
    <row r="57" spans="1:13" s="44" customFormat="1" ht="16.5" customHeight="1" x14ac:dyDescent="0.2">
      <c r="A57" s="53"/>
      <c r="B57" s="54"/>
      <c r="C57" s="83" t="s">
        <v>20</v>
      </c>
      <c r="D57" s="83"/>
      <c r="E57" s="83"/>
      <c r="F57" s="83"/>
      <c r="G57" s="83"/>
      <c r="H57" s="83"/>
      <c r="I57" s="83"/>
      <c r="J57" s="83"/>
      <c r="K57" s="83"/>
      <c r="L57" s="84"/>
    </row>
    <row r="58" spans="1:13" s="52" customFormat="1" ht="16.5" customHeight="1" x14ac:dyDescent="0.2">
      <c r="A58" s="53"/>
      <c r="B58" s="54"/>
      <c r="C58" s="76" t="s">
        <v>32</v>
      </c>
      <c r="D58" s="76"/>
      <c r="E58" s="76"/>
      <c r="F58" s="76"/>
      <c r="G58" s="76"/>
      <c r="H58" s="76"/>
      <c r="I58" s="76"/>
      <c r="J58" s="76"/>
      <c r="K58" s="76"/>
      <c r="L58" s="77"/>
    </row>
    <row r="59" spans="1:13" s="52" customFormat="1" ht="16.5" customHeight="1" x14ac:dyDescent="0.2">
      <c r="A59" s="53"/>
      <c r="B59" s="54"/>
      <c r="C59" s="76" t="s">
        <v>39</v>
      </c>
      <c r="D59" s="76"/>
      <c r="E59" s="76"/>
      <c r="F59" s="76"/>
      <c r="G59" s="76"/>
      <c r="H59" s="76"/>
      <c r="I59" s="76"/>
      <c r="J59" s="76"/>
      <c r="K59" s="76"/>
      <c r="L59" s="77"/>
    </row>
    <row r="60" spans="1:13" s="50" customFormat="1" ht="16.5" customHeight="1" x14ac:dyDescent="0.2">
      <c r="A60" s="53"/>
      <c r="B60" s="54"/>
      <c r="C60" s="110" t="s">
        <v>40</v>
      </c>
      <c r="D60" s="108"/>
      <c r="E60" s="108"/>
      <c r="F60" s="108"/>
      <c r="G60" s="108"/>
      <c r="H60" s="108"/>
      <c r="I60" s="108"/>
      <c r="J60" s="108"/>
      <c r="K60" s="108"/>
      <c r="L60" s="109"/>
    </row>
    <row r="61" spans="1:13" s="4" customFormat="1" ht="16.5" customHeight="1" x14ac:dyDescent="0.2">
      <c r="A61" s="23"/>
      <c r="B61" s="24">
        <v>85504</v>
      </c>
      <c r="C61" s="66"/>
      <c r="D61" s="86" t="s">
        <v>22</v>
      </c>
      <c r="E61" s="27" t="s">
        <v>16</v>
      </c>
      <c r="F61" s="28">
        <f>G61+J61</f>
        <v>1042851.88</v>
      </c>
      <c r="G61" s="28">
        <v>1042851.88</v>
      </c>
      <c r="H61" s="28">
        <v>1042210</v>
      </c>
      <c r="I61" s="29"/>
      <c r="J61" s="29"/>
      <c r="K61" s="29"/>
      <c r="L61" s="29"/>
    </row>
    <row r="62" spans="1:13" s="4" customFormat="1" ht="16.5" customHeight="1" x14ac:dyDescent="0.2">
      <c r="A62" s="31"/>
      <c r="B62" s="32"/>
      <c r="C62" s="33"/>
      <c r="D62" s="86"/>
      <c r="E62" s="27" t="s">
        <v>17</v>
      </c>
      <c r="F62" s="28"/>
      <c r="G62" s="28"/>
      <c r="H62" s="28"/>
      <c r="I62" s="28"/>
      <c r="J62" s="28"/>
      <c r="K62" s="28"/>
      <c r="L62" s="28"/>
    </row>
    <row r="63" spans="1:13" s="4" customFormat="1" ht="16.5" customHeight="1" x14ac:dyDescent="0.2">
      <c r="A63" s="31"/>
      <c r="B63" s="32"/>
      <c r="C63" s="33"/>
      <c r="D63" s="86"/>
      <c r="E63" s="27" t="s">
        <v>18</v>
      </c>
      <c r="F63" s="28">
        <f>G63+J63</f>
        <v>10900.87</v>
      </c>
      <c r="G63" s="28">
        <f>G67+G71</f>
        <v>10900.87</v>
      </c>
      <c r="H63" s="28">
        <f>H71</f>
        <v>10900</v>
      </c>
      <c r="I63" s="28"/>
      <c r="J63" s="28"/>
      <c r="K63" s="28"/>
      <c r="L63" s="28"/>
    </row>
    <row r="64" spans="1:13" s="4" customFormat="1" ht="16.5" customHeight="1" x14ac:dyDescent="0.2">
      <c r="A64" s="66"/>
      <c r="B64" s="66"/>
      <c r="C64" s="67"/>
      <c r="D64" s="87"/>
      <c r="E64" s="34" t="s">
        <v>19</v>
      </c>
      <c r="F64" s="30">
        <f>F61-F62+F63</f>
        <v>1053752.75</v>
      </c>
      <c r="G64" s="30">
        <f>G61-G62+G63</f>
        <v>1053752.75</v>
      </c>
      <c r="H64" s="30">
        <f>H61-H62+H63</f>
        <v>1053110</v>
      </c>
      <c r="I64" s="30"/>
      <c r="J64" s="30"/>
      <c r="K64" s="30"/>
      <c r="L64" s="30"/>
    </row>
    <row r="65" spans="1:13" s="4" customFormat="1" ht="16.5" customHeight="1" x14ac:dyDescent="0.2">
      <c r="A65" s="23"/>
      <c r="B65" s="23"/>
      <c r="C65" s="35" t="s">
        <v>3</v>
      </c>
      <c r="D65" s="37" t="s">
        <v>23</v>
      </c>
      <c r="E65" s="25" t="s">
        <v>16</v>
      </c>
      <c r="F65" s="28">
        <f>G65+J65</f>
        <v>41.88</v>
      </c>
      <c r="G65" s="28">
        <v>41.88</v>
      </c>
      <c r="H65" s="28"/>
      <c r="I65" s="28"/>
      <c r="J65" s="28"/>
      <c r="K65" s="28"/>
      <c r="L65" s="28"/>
      <c r="M65" s="7"/>
    </row>
    <row r="66" spans="1:13" s="4" customFormat="1" ht="16.5" customHeight="1" x14ac:dyDescent="0.2">
      <c r="A66" s="31"/>
      <c r="B66" s="32"/>
      <c r="C66" s="33"/>
      <c r="D66" s="26"/>
      <c r="E66" s="27" t="s">
        <v>17</v>
      </c>
      <c r="F66" s="28"/>
      <c r="G66" s="28"/>
      <c r="H66" s="28"/>
      <c r="I66" s="28"/>
      <c r="J66" s="28"/>
      <c r="K66" s="28"/>
      <c r="L66" s="28"/>
      <c r="M66" s="1"/>
    </row>
    <row r="67" spans="1:13" s="4" customFormat="1" ht="16.5" customHeight="1" x14ac:dyDescent="0.2">
      <c r="A67" s="31"/>
      <c r="B67" s="32"/>
      <c r="C67" s="33"/>
      <c r="D67" s="26"/>
      <c r="E67" s="27" t="s">
        <v>18</v>
      </c>
      <c r="F67" s="28">
        <f>G67+J67</f>
        <v>0.87</v>
      </c>
      <c r="G67" s="28">
        <v>0.87</v>
      </c>
      <c r="H67" s="28"/>
      <c r="I67" s="28"/>
      <c r="J67" s="28"/>
      <c r="K67" s="28"/>
      <c r="L67" s="28"/>
      <c r="M67" s="1"/>
    </row>
    <row r="68" spans="1:13" s="4" customFormat="1" ht="16.5" customHeight="1" x14ac:dyDescent="0.2">
      <c r="A68" s="74"/>
      <c r="B68" s="74"/>
      <c r="C68" s="75"/>
      <c r="D68" s="36"/>
      <c r="E68" s="34" t="s">
        <v>19</v>
      </c>
      <c r="F68" s="30">
        <f>F65-F66+F67</f>
        <v>42.75</v>
      </c>
      <c r="G68" s="30">
        <f>G65-G66+G67</f>
        <v>42.75</v>
      </c>
      <c r="H68" s="30"/>
      <c r="I68" s="30"/>
      <c r="J68" s="30"/>
      <c r="K68" s="30"/>
      <c r="L68" s="30"/>
    </row>
    <row r="69" spans="1:13" s="10" customFormat="1" ht="18" customHeight="1" x14ac:dyDescent="0.2">
      <c r="A69" s="31"/>
      <c r="B69" s="32"/>
      <c r="C69" s="35">
        <v>2010</v>
      </c>
      <c r="D69" s="111" t="s">
        <v>25</v>
      </c>
      <c r="E69" s="25" t="s">
        <v>16</v>
      </c>
      <c r="F69" s="28">
        <f>G69+J69</f>
        <v>1042210</v>
      </c>
      <c r="G69" s="28">
        <f>H69</f>
        <v>1042210</v>
      </c>
      <c r="H69" s="28">
        <v>1042210</v>
      </c>
      <c r="I69" s="28"/>
      <c r="J69" s="28"/>
      <c r="K69" s="28"/>
      <c r="L69" s="28"/>
    </row>
    <row r="70" spans="1:13" s="1" customFormat="1" ht="18" customHeight="1" x14ac:dyDescent="0.2">
      <c r="A70" s="31"/>
      <c r="B70" s="32"/>
      <c r="C70" s="33"/>
      <c r="D70" s="112"/>
      <c r="E70" s="27" t="s">
        <v>17</v>
      </c>
      <c r="F70" s="28"/>
      <c r="G70" s="28"/>
      <c r="H70" s="28"/>
      <c r="I70" s="28"/>
      <c r="J70" s="28"/>
      <c r="K70" s="28"/>
      <c r="L70" s="28"/>
    </row>
    <row r="71" spans="1:13" s="1" customFormat="1" ht="18" customHeight="1" x14ac:dyDescent="0.2">
      <c r="A71" s="31"/>
      <c r="B71" s="32"/>
      <c r="C71" s="33"/>
      <c r="D71" s="112"/>
      <c r="E71" s="27" t="s">
        <v>18</v>
      </c>
      <c r="F71" s="28">
        <f>G71+J71</f>
        <v>10900</v>
      </c>
      <c r="G71" s="28">
        <f>H71</f>
        <v>10900</v>
      </c>
      <c r="H71" s="28">
        <v>10900</v>
      </c>
      <c r="I71" s="28"/>
      <c r="J71" s="28"/>
      <c r="K71" s="28"/>
      <c r="L71" s="28"/>
    </row>
    <row r="72" spans="1:13" s="4" customFormat="1" ht="18" customHeight="1" x14ac:dyDescent="0.2">
      <c r="A72" s="66"/>
      <c r="B72" s="66"/>
      <c r="C72" s="67"/>
      <c r="D72" s="113"/>
      <c r="E72" s="34" t="s">
        <v>19</v>
      </c>
      <c r="F72" s="30">
        <f>F69-F70+F71</f>
        <v>1053110</v>
      </c>
      <c r="G72" s="30">
        <f>G69-G70+G71</f>
        <v>1053110</v>
      </c>
      <c r="H72" s="30">
        <f>H69-H70+H71</f>
        <v>1053110</v>
      </c>
      <c r="I72" s="30"/>
      <c r="J72" s="30"/>
      <c r="K72" s="30"/>
      <c r="L72" s="30"/>
    </row>
    <row r="73" spans="1:13" s="44" customFormat="1" ht="17.25" customHeight="1" x14ac:dyDescent="0.2">
      <c r="A73" s="53"/>
      <c r="B73" s="32"/>
      <c r="C73" s="83" t="s">
        <v>20</v>
      </c>
      <c r="D73" s="83"/>
      <c r="E73" s="83"/>
      <c r="F73" s="83"/>
      <c r="G73" s="83"/>
      <c r="H73" s="83"/>
      <c r="I73" s="83"/>
      <c r="J73" s="83"/>
      <c r="K73" s="83"/>
      <c r="L73" s="84"/>
    </row>
    <row r="74" spans="1:13" s="52" customFormat="1" ht="16.5" customHeight="1" x14ac:dyDescent="0.2">
      <c r="A74" s="53"/>
      <c r="B74" s="54"/>
      <c r="C74" s="76" t="s">
        <v>42</v>
      </c>
      <c r="D74" s="76"/>
      <c r="E74" s="76"/>
      <c r="F74" s="76"/>
      <c r="G74" s="76"/>
      <c r="H74" s="76"/>
      <c r="I74" s="76"/>
      <c r="J74" s="76"/>
      <c r="K74" s="76"/>
      <c r="L74" s="77"/>
    </row>
    <row r="75" spans="1:13" s="52" customFormat="1" ht="16.5" customHeight="1" x14ac:dyDescent="0.2">
      <c r="A75" s="53"/>
      <c r="B75" s="54"/>
      <c r="C75" s="76" t="s">
        <v>41</v>
      </c>
      <c r="D75" s="76"/>
      <c r="E75" s="76"/>
      <c r="F75" s="76"/>
      <c r="G75" s="76"/>
      <c r="H75" s="76"/>
      <c r="I75" s="76"/>
      <c r="J75" s="76"/>
      <c r="K75" s="76"/>
      <c r="L75" s="77"/>
    </row>
    <row r="76" spans="1:13" s="52" customFormat="1" ht="3.75" customHeight="1" x14ac:dyDescent="0.2">
      <c r="A76" s="53"/>
      <c r="B76" s="54"/>
      <c r="C76" s="76"/>
      <c r="D76" s="76"/>
      <c r="E76" s="76"/>
      <c r="F76" s="76"/>
      <c r="G76" s="76"/>
      <c r="H76" s="76"/>
      <c r="I76" s="76"/>
      <c r="J76" s="76"/>
      <c r="K76" s="76"/>
      <c r="L76" s="77"/>
    </row>
    <row r="77" spans="1:13" s="52" customFormat="1" ht="15.75" customHeight="1" x14ac:dyDescent="0.2">
      <c r="A77" s="53"/>
      <c r="B77" s="54"/>
      <c r="C77" s="76" t="s">
        <v>33</v>
      </c>
      <c r="D77" s="76"/>
      <c r="E77" s="76"/>
      <c r="F77" s="76"/>
      <c r="G77" s="76"/>
      <c r="H77" s="76"/>
      <c r="I77" s="76"/>
      <c r="J77" s="76"/>
      <c r="K77" s="76"/>
      <c r="L77" s="77"/>
    </row>
    <row r="78" spans="1:13" s="50" customFormat="1" ht="60.75" customHeight="1" x14ac:dyDescent="0.2">
      <c r="A78" s="53"/>
      <c r="B78" s="55"/>
      <c r="C78" s="108" t="s">
        <v>43</v>
      </c>
      <c r="D78" s="108"/>
      <c r="E78" s="108"/>
      <c r="F78" s="108"/>
      <c r="G78" s="108"/>
      <c r="H78" s="108"/>
      <c r="I78" s="108"/>
      <c r="J78" s="108"/>
      <c r="K78" s="108"/>
      <c r="L78" s="109"/>
    </row>
    <row r="79" spans="1:13" ht="18" customHeight="1" x14ac:dyDescent="0.2">
      <c r="A79" s="97" t="s">
        <v>1</v>
      </c>
      <c r="B79" s="98"/>
      <c r="C79" s="98"/>
      <c r="D79" s="99"/>
      <c r="E79" s="13" t="s">
        <v>16</v>
      </c>
      <c r="F79" s="49">
        <f>G79+J79</f>
        <v>205991217.50999999</v>
      </c>
      <c r="G79" s="49">
        <v>168881419.53999999</v>
      </c>
      <c r="H79" s="49">
        <v>43784393.789999999</v>
      </c>
      <c r="I79" s="49">
        <v>1079469.46</v>
      </c>
      <c r="J79" s="49">
        <v>37109797.969999999</v>
      </c>
      <c r="K79" s="49">
        <v>1394060.3</v>
      </c>
      <c r="L79" s="49">
        <v>17941653.609999999</v>
      </c>
      <c r="M79" s="51"/>
    </row>
    <row r="80" spans="1:13" ht="18" customHeight="1" x14ac:dyDescent="0.2">
      <c r="A80" s="100"/>
      <c r="B80" s="101"/>
      <c r="C80" s="101"/>
      <c r="D80" s="102"/>
      <c r="E80" s="13" t="s">
        <v>17</v>
      </c>
      <c r="F80" s="49"/>
      <c r="G80" s="49"/>
      <c r="H80" s="49"/>
      <c r="I80" s="49"/>
      <c r="J80" s="49"/>
      <c r="K80" s="49"/>
      <c r="L80" s="49"/>
      <c r="M80" s="1"/>
    </row>
    <row r="81" spans="1:13" ht="18" customHeight="1" x14ac:dyDescent="0.2">
      <c r="A81" s="100"/>
      <c r="B81" s="101"/>
      <c r="C81" s="101"/>
      <c r="D81" s="102"/>
      <c r="E81" s="13" t="s">
        <v>18</v>
      </c>
      <c r="F81" s="49">
        <f>G81+J81</f>
        <v>14206.43</v>
      </c>
      <c r="G81" s="49">
        <f>G12+G27</f>
        <v>14206.43</v>
      </c>
      <c r="H81" s="49">
        <f>H12+H27</f>
        <v>10900</v>
      </c>
      <c r="I81" s="49"/>
      <c r="J81" s="49"/>
      <c r="K81" s="49"/>
      <c r="L81" s="49"/>
      <c r="M81" s="1"/>
    </row>
    <row r="82" spans="1:13" ht="18" customHeight="1" x14ac:dyDescent="0.2">
      <c r="A82" s="103"/>
      <c r="B82" s="104"/>
      <c r="C82" s="104"/>
      <c r="D82" s="105"/>
      <c r="E82" s="14" t="s">
        <v>19</v>
      </c>
      <c r="F82" s="15">
        <f t="shared" ref="F82:L82" si="3">F79-F80+F81</f>
        <v>206005423.94</v>
      </c>
      <c r="G82" s="15">
        <f t="shared" si="3"/>
        <v>168895625.97</v>
      </c>
      <c r="H82" s="15">
        <f t="shared" si="3"/>
        <v>43795293.789999999</v>
      </c>
      <c r="I82" s="15">
        <f t="shared" si="3"/>
        <v>1079469.46</v>
      </c>
      <c r="J82" s="15">
        <f t="shared" si="3"/>
        <v>37109797.969999999</v>
      </c>
      <c r="K82" s="15">
        <f t="shared" si="3"/>
        <v>1394060.3</v>
      </c>
      <c r="L82" s="15">
        <f t="shared" si="3"/>
        <v>17941653.609999999</v>
      </c>
      <c r="M82" s="4"/>
    </row>
    <row r="83" spans="1:13" x14ac:dyDescent="0.2">
      <c r="A83" s="73"/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</row>
  </sheetData>
  <mergeCells count="39">
    <mergeCell ref="C77:L77"/>
    <mergeCell ref="C78:L78"/>
    <mergeCell ref="F5:L5"/>
    <mergeCell ref="B5:B8"/>
    <mergeCell ref="A5:A8"/>
    <mergeCell ref="D5:D8"/>
    <mergeCell ref="G7:G8"/>
    <mergeCell ref="H7:I7"/>
    <mergeCell ref="G6:L6"/>
    <mergeCell ref="C57:L57"/>
    <mergeCell ref="A79:D82"/>
    <mergeCell ref="J7:J8"/>
    <mergeCell ref="C22:L22"/>
    <mergeCell ref="C23:L23"/>
    <mergeCell ref="C24:L24"/>
    <mergeCell ref="C43:L43"/>
    <mergeCell ref="C44:L44"/>
    <mergeCell ref="D61:D64"/>
    <mergeCell ref="C41:L41"/>
    <mergeCell ref="C59:L59"/>
    <mergeCell ref="C60:L60"/>
    <mergeCell ref="C58:L58"/>
    <mergeCell ref="D69:D72"/>
    <mergeCell ref="C74:L74"/>
    <mergeCell ref="C75:L75"/>
    <mergeCell ref="C76:L76"/>
    <mergeCell ref="A1:C1"/>
    <mergeCell ref="A4:L4"/>
    <mergeCell ref="E5:E8"/>
    <mergeCell ref="C42:L42"/>
    <mergeCell ref="C73:L73"/>
    <mergeCell ref="D45:D48"/>
    <mergeCell ref="D53:D56"/>
    <mergeCell ref="D29:D32"/>
    <mergeCell ref="D18:D21"/>
    <mergeCell ref="D37:D40"/>
    <mergeCell ref="K7:L7"/>
    <mergeCell ref="C5:C8"/>
    <mergeCell ref="F6:F8"/>
  </mergeCells>
  <phoneticPr fontId="1" type="noConversion"/>
  <printOptions horizontalCentered="1" gridLines="1"/>
  <pageMargins left="0.35433070866141736" right="0.23622047244094491" top="0.82677165354330717" bottom="0.82677165354330717" header="0.43307086614173229" footer="0.55118110236220474"/>
  <pageSetup paperSize="9" scale="78" orientation="landscape" r:id="rId1"/>
  <headerFooter alignWithMargins="0">
    <oddHeader xml:space="preserve">&amp;C
&amp;R
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DOCH</vt:lpstr>
      <vt:lpstr>Drukowany</vt:lpstr>
      <vt:lpstr>DOCH!Obszar_wydruku</vt:lpstr>
      <vt:lpstr>DOCH!Tytuły_wydruku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2020-11-03T07:58:52Z</cp:lastPrinted>
  <dcterms:created xsi:type="dcterms:W3CDTF">2000-11-02T14:08:21Z</dcterms:created>
  <dcterms:modified xsi:type="dcterms:W3CDTF">2020-11-03T07:58:58Z</dcterms:modified>
</cp:coreProperties>
</file>