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57_13XI2020 zm budzetu 2020\"/>
    </mc:Choice>
  </mc:AlternateContent>
  <bookViews>
    <workbookView xWindow="-15" yWindow="-15" windowWidth="12690" windowHeight="8085"/>
  </bookViews>
  <sheets>
    <sheet name="DOCH" sheetId="1" r:id="rId1"/>
  </sheets>
  <definedNames>
    <definedName name="Drukowany">DOCH!A1:XEY1</definedName>
    <definedName name="_xlnm.Print_Area" localSheetId="0">DOCH!$A$1:$L$69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H57" i="1" l="1"/>
  <c r="H46" i="1"/>
  <c r="H30" i="1"/>
  <c r="H16" i="1"/>
  <c r="G14" i="1"/>
  <c r="H42" i="1" l="1"/>
  <c r="H62" i="1"/>
  <c r="G61" i="1"/>
  <c r="G59" i="1"/>
  <c r="F59" i="1" s="1"/>
  <c r="H26" i="1"/>
  <c r="H67" i="1" s="1"/>
  <c r="H51" i="1"/>
  <c r="G50" i="1"/>
  <c r="G48" i="1"/>
  <c r="F44" i="1" s="1"/>
  <c r="G18" i="1"/>
  <c r="G33" i="1"/>
  <c r="F33" i="1" s="1"/>
  <c r="G20" i="1"/>
  <c r="H12" i="1"/>
  <c r="G34" i="1"/>
  <c r="H36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21" i="1"/>
  <c r="H68" i="1" l="1"/>
  <c r="F61" i="1"/>
  <c r="G57" i="1"/>
  <c r="F57" i="1" s="1"/>
  <c r="G46" i="1"/>
  <c r="G47" i="1" s="1"/>
  <c r="F34" i="1"/>
  <c r="F36" i="1" s="1"/>
  <c r="G30" i="1"/>
  <c r="F50" i="1"/>
  <c r="F20" i="1"/>
  <c r="G16" i="1"/>
  <c r="G12" i="1" s="1"/>
  <c r="F48" i="1"/>
  <c r="G62" i="1"/>
  <c r="G21" i="1"/>
  <c r="F18" i="1"/>
  <c r="G36" i="1"/>
  <c r="F55" i="1"/>
  <c r="H17" i="1"/>
  <c r="H28" i="1"/>
  <c r="F25" i="1"/>
  <c r="H47" i="1"/>
  <c r="H32" i="1"/>
  <c r="H58" i="1"/>
  <c r="G51" i="1"/>
  <c r="F62" i="1"/>
  <c r="F46" i="1" l="1"/>
  <c r="F47" i="1" s="1"/>
  <c r="G42" i="1"/>
  <c r="G68" i="1" s="1"/>
  <c r="F21" i="1"/>
  <c r="F16" i="1"/>
  <c r="F12" i="1" s="1"/>
  <c r="F51" i="1"/>
  <c r="G17" i="1"/>
  <c r="G58" i="1"/>
  <c r="F58" i="1"/>
  <c r="F14" i="1"/>
  <c r="F40" i="1"/>
  <c r="F29" i="1"/>
  <c r="H43" i="1"/>
  <c r="H13" i="1"/>
  <c r="G26" i="1"/>
  <c r="G67" i="1" s="1"/>
  <c r="F30" i="1"/>
  <c r="G32" i="1"/>
  <c r="F17" i="1" l="1"/>
  <c r="F32" i="1"/>
  <c r="K69" i="1"/>
  <c r="I69" i="1"/>
  <c r="H69" i="1"/>
  <c r="F26" i="1"/>
  <c r="F28" i="1" s="1"/>
  <c r="G28" i="1"/>
  <c r="L69" i="1"/>
  <c r="F42" i="1"/>
  <c r="G43" i="1"/>
  <c r="F10" i="1"/>
  <c r="F13" i="1" s="1"/>
  <c r="G13" i="1"/>
  <c r="F67" i="1" l="1"/>
  <c r="F43" i="1"/>
  <c r="J69" i="1"/>
  <c r="F68" i="1"/>
  <c r="G69" i="1"/>
  <c r="F66" i="1"/>
  <c r="F69" i="1" l="1"/>
</calcChain>
</file>

<file path=xl/sharedStrings.xml><?xml version="1.0" encoding="utf-8"?>
<sst xmlns="http://schemas.openxmlformats.org/spreadsheetml/2006/main" count="92" uniqueCount="40">
  <si>
    <t>§</t>
  </si>
  <si>
    <t>Pozostała działalność</t>
  </si>
  <si>
    <t>OGÓŁEM  DOCHODY</t>
  </si>
  <si>
    <t>POMOC SPOŁECZNA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</si>
  <si>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</si>
  <si>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</si>
  <si>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</si>
  <si>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</si>
  <si>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</si>
  <si>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</si>
  <si>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</si>
  <si>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</si>
  <si>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</si>
  <si>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</si>
  <si>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</si>
  <si>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</si>
  <si>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</si>
  <si>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</si>
  <si>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</si>
  <si>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</si>
  <si>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EDUKACYJNA OPIEKA WYCHOWAWCZA</t>
  </si>
  <si>
    <t>środki europejskie i inne środki pochodzące ze źródeł zagranicznych, niepodlegające zwrotowi</t>
  </si>
  <si>
    <t>Wspieranie rodziny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</si>
  <si>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</si>
  <si>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</si>
  <si>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Dotacje celowe otrzymane z budżetu państwa na realizację zadań bieżących z zakresu administracji rządowej  oraz innych zadań zleconych gminie (związkom gmin, związkom powiatowo-gminnym) ustawami</t>
  </si>
  <si>
    <t>Dotacje celowe otrzymane z budżetu państwa na realizację własnych zadań bieżących gmin (związków gmin, związków powiatowo-gminnych)</t>
  </si>
  <si>
    <t>RODZINA</t>
  </si>
  <si>
    <t>Pomoc materialna dla uczniów o charakterze socjalnym</t>
  </si>
  <si>
    <t>Planowane dochody na 2020 r.</t>
  </si>
  <si>
    <t>Burmistrza Miasta Nowy Dwór Mazowiecki</t>
  </si>
  <si>
    <t>zmiana planu dochodów w związku ze zmniejszeniem planu dotacji;</t>
  </si>
  <si>
    <t>zmiana planu dochodów w związku ze zwiększeniem kwoty dotacji;</t>
  </si>
  <si>
    <t>zmiana planu dochodów w związku ze zwiększeniem planu dotacji;</t>
  </si>
  <si>
    <r>
      <t>zgodnie z decyzją Nr 345/2020 Wojewody Mazowieckiego z dnia 28 października 2020 r. (pismo Mazowieckiego Urzędu Wojewódzkiego Nr WF-I.3111.19.16. 2020 z dnia  29 października 2020 r)</t>
    </r>
    <r>
      <rPr>
        <b/>
        <i/>
        <sz val="9"/>
        <rFont val="Verdana"/>
        <family val="2"/>
        <charset val="238"/>
      </rPr>
      <t xml:space="preserve"> zmniejszenie dotacji celowej z budżetu państwa na realizację zadań własnych gminy</t>
    </r>
    <r>
      <rPr>
        <i/>
        <sz val="9"/>
        <rFont val="Verdana"/>
        <family val="2"/>
        <charset val="238"/>
      </rPr>
      <t xml:space="preserve"> (§ 2030)  o kwotę 6.749,00 zł ze środków przeznaczonych na dofinansowanie świadczeń pomocy materialnej o charakterze socjalnym dla uczniów - stypendiów i zasiłków szkolnych za okres wrzesień - grudzień 2020 r.</t>
    </r>
  </si>
  <si>
    <r>
      <t>zgodnie z decyzją Wojewody Mazowieckiego Nr 284/2020 z dnia 4 listopada 2020 r. (pismo Mazowieckiego Urzędu Wojewódzkiego Nr WF-I.3111.20.36. 2020 z dnia 4  listopada 2020 r.)</t>
    </r>
    <r>
      <rPr>
        <b/>
        <i/>
        <sz val="9"/>
        <rFont val="Verdana"/>
        <family val="2"/>
        <charset val="238"/>
      </rPr>
      <t xml:space="preserve"> 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(§ 2060) o kwotę 713.633,00 zł z przeznaczeniem na realizację świadczenie wychowawczego, o którym mowa w ustawie o pomocy państwa w wychowywaniu dzieci</t>
    </r>
  </si>
  <si>
    <r>
      <t xml:space="preserve">zgodnie z decyzją Nr 369/2020 Wojewody Mazowieckiego z dnia 5 listopada 2020 r. (pismo Mazowieckiego Urzędu Wojewódzkiego Nr WF-I.3111. 20.37. 2020 z dnia 6 listopada2020 r.) </t>
    </r>
    <r>
      <rPr>
        <b/>
        <i/>
        <sz val="9"/>
        <rFont val="Verdana"/>
        <family val="2"/>
        <charset val="238"/>
      </rPr>
      <t>zwiększenie kwoty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3.739,00 zł - środki finansowe przeznaczone na realizację świadczenia "Dobry start", o którym mowa w uchwale nr 80 Rady Ministrów z dnia 30 maja 2018 roku w sprawie ustanowienia rządowego programu "Dobry start" (M.P. z 2018 r.  poz. 514) i rozporządzeniu Rady Ministrów z dnia 30 maja 2018 r. w sprawie szczegółowych warunków realizacji rządowego programu "Dobry start" ( Dz. U. z 2018 r. poz 1061, z późn. zm.);</t>
    </r>
  </si>
  <si>
    <t>Załącznik nr 1 do zarządzenia Nr 157/2020</t>
  </si>
  <si>
    <t>z dnia 13 listopada 2020 r.</t>
  </si>
  <si>
    <r>
      <t>zgodnie z decyzją Wojewody Mazowieckiego Nr 277 z dnia 30 października 2020 r. (pismo Mazowieckiego Urzędu Wojewódzkiego Nr WF-I.3111.17.83. 2020 z dnia 4 listopada 2020 r)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własnych gminy</t>
    </r>
    <r>
      <rPr>
        <i/>
        <sz val="9"/>
        <rFont val="Verdana"/>
        <family val="2"/>
        <charset val="238"/>
      </rPr>
      <t xml:space="preserve"> (§ 2030) o kwotę 68.970,00 zł  z przeznaczeniem na dofinansowanie zadań z zakresu pomocy społecznej wynikających z potrzeb gminy, do których  w czasie obowiązywania pandemii zaliczyć  należy działania  na rzecz ochrony Seniorów  przed zakażeniem Covid-19, zgodnie z art. 17 ust. 2 pkt 4 ustawy o pomocy społecznej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</si>
</sst>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2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14" fillId="0" borderId="0" xfId="0" applyFont="1"/>
    <xf numFmtId="0" fontId="8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shrinkToFit="1"/>
    </xf>
    <xf numFmtId="0" fontId="9" fillId="0" borderId="0" xfId="0" applyFont="1"/>
    <xf numFmtId="4" fontId="8" fillId="3" borderId="5" xfId="0" applyNumberFormat="1" applyFont="1" applyFill="1" applyBorder="1" applyAlignment="1">
      <alignment vertical="center" shrinkToFit="1"/>
    </xf>
    <xf numFmtId="0" fontId="15" fillId="0" borderId="0" xfId="0" applyFont="1"/>
    <xf numFmtId="0" fontId="10" fillId="0" borderId="2" xfId="0" applyFont="1" applyFill="1" applyBorder="1" applyAlignment="1">
      <alignment horizontal="left" vertical="center" shrinkToFit="1"/>
    </xf>
    <xf numFmtId="0" fontId="17" fillId="0" borderId="0" xfId="0" applyFont="1"/>
    <xf numFmtId="4" fontId="7" fillId="0" borderId="6" xfId="0" applyNumberFormat="1" applyFont="1" applyFill="1" applyBorder="1" applyAlignment="1">
      <alignment horizontal="right" vertical="center" shrinkToFit="1"/>
    </xf>
    <xf numFmtId="4" fontId="7" fillId="3" borderId="6" xfId="0" applyNumberFormat="1" applyFont="1" applyFill="1" applyBorder="1" applyAlignment="1">
      <alignment horizontal="right" vertical="center" shrinkToFit="1"/>
    </xf>
    <xf numFmtId="4" fontId="7" fillId="3" borderId="5" xfId="0" applyNumberFormat="1" applyFont="1" applyFill="1" applyBorder="1" applyAlignment="1">
      <alignment horizontal="right" vertical="center" shrinkToFit="1"/>
    </xf>
    <xf numFmtId="0" fontId="15" fillId="0" borderId="0" xfId="0" applyFont="1" applyBorder="1"/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justify" vertical="center"/>
    </xf>
    <xf numFmtId="3" fontId="18" fillId="0" borderId="0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4" fillId="0" borderId="0" xfId="0" applyNumberFormat="1" applyFont="1"/>
    <xf numFmtId="0" fontId="7" fillId="3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0" fillId="0" borderId="0" xfId="0" applyFont="1"/>
    <xf numFmtId="0" fontId="8" fillId="2" borderId="0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45"/>
    </xf>
    <xf numFmtId="0" fontId="7" fillId="2" borderId="5" xfId="0" applyFont="1" applyFill="1" applyBorder="1" applyAlignment="1">
      <alignment horizontal="center" vertical="center" textRotation="45"/>
    </xf>
    <xf numFmtId="0" fontId="7" fillId="2" borderId="4" xfId="0" applyFont="1" applyFill="1" applyBorder="1" applyAlignment="1">
      <alignment horizontal="center" vertical="center" textRotation="45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justify" vertical="center"/>
    </xf>
    <xf numFmtId="0" fontId="12" fillId="0" borderId="13" xfId="0" applyFont="1" applyFill="1" applyBorder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="70" zoomScaleNormal="70" workbookViewId="0">
      <pane xSplit="7" ySplit="9" topLeftCell="H52" activePane="bottomRight" state="frozen"/>
      <selection pane="topRight" activeCell="G1" sqref="G1"/>
      <selection pane="bottomLeft" activeCell="A11" sqref="A11"/>
      <selection pane="bottomRight" activeCell="F55" sqref="C55:L64"/>
    </sheetView>
  </sheetViews>
  <sheetFormatPr defaultRowHeight="12.75" x14ac:dyDescent="0.2"/>
  <cols>
    <col min="1" max="1" width="4.7109375" style="60" customWidth="1"/>
    <col min="2" max="2" width="7.5703125" style="61" customWidth="1"/>
    <col min="3" max="3" width="6.42578125" style="62" customWidth="1"/>
    <col min="4" max="4" width="37.85546875" style="63" customWidth="1"/>
    <col min="5" max="5" width="17.85546875" style="64" customWidth="1"/>
    <col min="6" max="6" width="16.42578125" style="65" customWidth="1"/>
    <col min="7" max="7" width="16.28515625" style="65" customWidth="1"/>
    <col min="8" max="8" width="15.5703125" style="65" customWidth="1"/>
    <col min="9" max="9" width="15.28515625" style="65" customWidth="1"/>
    <col min="10" max="10" width="15" style="66" customWidth="1"/>
    <col min="11" max="11" width="13.7109375" style="65" customWidth="1"/>
    <col min="12" max="12" width="15.42578125" style="65" customWidth="1"/>
    <col min="13" max="13" width="7" customWidth="1"/>
    <col min="14" max="16" width="7.28515625" customWidth="1"/>
    <col min="17" max="18" width="7.5703125" customWidth="1"/>
  </cols>
  <sheetData>
    <row r="1" spans="1:14" s="44" customFormat="1" ht="15.75" customHeight="1" x14ac:dyDescent="0.2">
      <c r="A1" s="79"/>
      <c r="B1" s="79"/>
      <c r="C1" s="79"/>
      <c r="D1" s="46"/>
      <c r="E1" s="47"/>
      <c r="F1" s="73"/>
      <c r="G1" s="73"/>
      <c r="H1" s="74"/>
      <c r="I1" s="73"/>
      <c r="J1" s="75"/>
      <c r="K1" s="75"/>
      <c r="L1" s="74" t="s">
        <v>37</v>
      </c>
    </row>
    <row r="2" spans="1:14" s="44" customFormat="1" ht="15.75" customHeight="1" x14ac:dyDescent="0.2">
      <c r="A2" s="45"/>
      <c r="B2" s="45"/>
      <c r="C2" s="45"/>
      <c r="D2" s="46"/>
      <c r="E2" s="47"/>
      <c r="F2" s="73"/>
      <c r="G2" s="73"/>
      <c r="H2" s="76"/>
      <c r="I2" s="73"/>
      <c r="J2" s="75"/>
      <c r="K2" s="75"/>
      <c r="L2" s="76" t="s">
        <v>30</v>
      </c>
    </row>
    <row r="3" spans="1:14" s="44" customFormat="1" ht="15.75" customHeight="1" x14ac:dyDescent="0.2">
      <c r="A3" s="45"/>
      <c r="B3" s="45"/>
      <c r="C3" s="45"/>
      <c r="D3" s="46"/>
      <c r="E3" s="47"/>
      <c r="F3" s="73"/>
      <c r="G3" s="73"/>
      <c r="H3" s="77"/>
      <c r="I3" s="73"/>
      <c r="J3" s="75"/>
      <c r="K3" s="75"/>
      <c r="L3" s="77" t="s">
        <v>38</v>
      </c>
    </row>
    <row r="4" spans="1:14" s="44" customFormat="1" ht="17.25" customHeight="1" x14ac:dyDescent="0.2">
      <c r="A4" s="80" t="s">
        <v>12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4" s="48" customFormat="1" ht="16.5" customHeight="1" x14ac:dyDescent="0.15">
      <c r="A5" s="95" t="s">
        <v>4</v>
      </c>
      <c r="B5" s="95" t="s">
        <v>5</v>
      </c>
      <c r="C5" s="103" t="s">
        <v>0</v>
      </c>
      <c r="D5" s="98" t="s">
        <v>6</v>
      </c>
      <c r="E5" s="81" t="s">
        <v>14</v>
      </c>
      <c r="F5" s="92" t="s">
        <v>29</v>
      </c>
      <c r="G5" s="93"/>
      <c r="H5" s="93"/>
      <c r="I5" s="93"/>
      <c r="J5" s="93"/>
      <c r="K5" s="93"/>
      <c r="L5" s="94"/>
    </row>
    <row r="6" spans="1:14" s="48" customFormat="1" ht="16.5" customHeight="1" x14ac:dyDescent="0.15">
      <c r="A6" s="96"/>
      <c r="B6" s="96"/>
      <c r="C6" s="104"/>
      <c r="D6" s="99"/>
      <c r="E6" s="82"/>
      <c r="F6" s="103" t="s">
        <v>7</v>
      </c>
      <c r="G6" s="106" t="s">
        <v>13</v>
      </c>
      <c r="H6" s="106"/>
      <c r="I6" s="106"/>
      <c r="J6" s="106"/>
      <c r="K6" s="106"/>
      <c r="L6" s="102"/>
    </row>
    <row r="7" spans="1:14" s="48" customFormat="1" ht="15" customHeight="1" x14ac:dyDescent="0.2">
      <c r="A7" s="96"/>
      <c r="B7" s="96"/>
      <c r="C7" s="104"/>
      <c r="D7" s="99"/>
      <c r="E7" s="82"/>
      <c r="F7" s="104"/>
      <c r="G7" s="107" t="s">
        <v>9</v>
      </c>
      <c r="H7" s="106" t="s">
        <v>8</v>
      </c>
      <c r="I7" s="106"/>
      <c r="J7" s="107" t="s">
        <v>10</v>
      </c>
      <c r="K7" s="101" t="s">
        <v>8</v>
      </c>
      <c r="L7" s="102"/>
      <c r="M7"/>
    </row>
    <row r="8" spans="1:14" s="48" customFormat="1" ht="94.5" customHeight="1" x14ac:dyDescent="0.2">
      <c r="A8" s="97"/>
      <c r="B8" s="97"/>
      <c r="C8" s="105"/>
      <c r="D8" s="100"/>
      <c r="E8" s="83"/>
      <c r="F8" s="105"/>
      <c r="G8" s="108"/>
      <c r="H8" s="67" t="s">
        <v>11</v>
      </c>
      <c r="I8" s="68" t="s">
        <v>21</v>
      </c>
      <c r="J8" s="108"/>
      <c r="K8" s="67" t="s">
        <v>11</v>
      </c>
      <c r="L8" s="68" t="s">
        <v>21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0">
        <f t="shared" si="0"/>
        <v>4</v>
      </c>
      <c r="E9" s="9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69"/>
    </row>
    <row r="10" spans="1:14" s="2" customFormat="1" ht="16.5" customHeight="1" x14ac:dyDescent="0.2">
      <c r="A10" s="14">
        <v>852</v>
      </c>
      <c r="B10" s="15"/>
      <c r="C10" s="15"/>
      <c r="D10" s="16" t="s">
        <v>3</v>
      </c>
      <c r="E10" s="17" t="s">
        <v>15</v>
      </c>
      <c r="F10" s="18">
        <f>G10+J10</f>
        <v>1976916.02</v>
      </c>
      <c r="G10" s="18">
        <v>1976916.02</v>
      </c>
      <c r="H10" s="18">
        <v>1904774</v>
      </c>
      <c r="I10" s="18"/>
      <c r="J10" s="18"/>
      <c r="K10" s="18"/>
      <c r="L10" s="18"/>
    </row>
    <row r="11" spans="1:14" s="1" customFormat="1" ht="16.5" customHeight="1" x14ac:dyDescent="0.2">
      <c r="A11" s="40"/>
      <c r="B11" s="41"/>
      <c r="C11" s="42"/>
      <c r="D11" s="19"/>
      <c r="E11" s="11" t="s">
        <v>16</v>
      </c>
      <c r="F11" s="20"/>
      <c r="G11" s="20"/>
      <c r="H11" s="20"/>
      <c r="I11" s="20"/>
      <c r="J11" s="20"/>
      <c r="K11" s="20"/>
      <c r="L11" s="20"/>
    </row>
    <row r="12" spans="1:14" s="1" customFormat="1" ht="16.5" customHeight="1" x14ac:dyDescent="0.2">
      <c r="A12" s="40"/>
      <c r="B12" s="41"/>
      <c r="C12" s="42"/>
      <c r="D12" s="19"/>
      <c r="E12" s="11" t="s">
        <v>17</v>
      </c>
      <c r="F12" s="20">
        <f t="shared" ref="F12:G12" si="1">F16</f>
        <v>68970</v>
      </c>
      <c r="G12" s="20">
        <f t="shared" si="1"/>
        <v>68970</v>
      </c>
      <c r="H12" s="20">
        <f>H16</f>
        <v>68970</v>
      </c>
      <c r="I12" s="20"/>
      <c r="J12" s="20"/>
      <c r="K12" s="20"/>
      <c r="L12" s="20"/>
    </row>
    <row r="13" spans="1:14" s="4" customFormat="1" ht="16.5" customHeight="1" x14ac:dyDescent="0.2">
      <c r="A13" s="14"/>
      <c r="B13" s="39"/>
      <c r="C13" s="39"/>
      <c r="D13" s="43"/>
      <c r="E13" s="12" t="s">
        <v>18</v>
      </c>
      <c r="F13" s="13">
        <f t="shared" ref="F13:H13" si="2">F10-F11+F12</f>
        <v>2045886.02</v>
      </c>
      <c r="G13" s="13">
        <f t="shared" si="2"/>
        <v>2045886.02</v>
      </c>
      <c r="H13" s="13">
        <f t="shared" si="2"/>
        <v>1973744</v>
      </c>
      <c r="I13" s="13"/>
      <c r="J13" s="13"/>
      <c r="K13" s="13"/>
      <c r="L13" s="13"/>
    </row>
    <row r="14" spans="1:14" s="2" customFormat="1" ht="16.5" customHeight="1" x14ac:dyDescent="0.2">
      <c r="A14" s="22"/>
      <c r="B14" s="22">
        <v>85295</v>
      </c>
      <c r="C14" s="71"/>
      <c r="D14" s="26" t="s">
        <v>1</v>
      </c>
      <c r="E14" s="24" t="s">
        <v>15</v>
      </c>
      <c r="F14" s="28">
        <f>G14+J14</f>
        <v>72000</v>
      </c>
      <c r="G14" s="28">
        <f>H14</f>
        <v>72000</v>
      </c>
      <c r="H14" s="28">
        <v>72000</v>
      </c>
      <c r="I14" s="28"/>
      <c r="J14" s="28"/>
      <c r="K14" s="28"/>
      <c r="L14" s="28"/>
    </row>
    <row r="15" spans="1:14" s="1" customFormat="1" ht="16.5" customHeight="1" x14ac:dyDescent="0.2">
      <c r="A15" s="33"/>
      <c r="B15" s="34"/>
      <c r="C15" s="35"/>
      <c r="D15" s="26"/>
      <c r="E15" s="27" t="s">
        <v>16</v>
      </c>
      <c r="F15" s="28"/>
      <c r="G15" s="28"/>
      <c r="H15" s="28"/>
      <c r="I15" s="28"/>
      <c r="J15" s="28"/>
      <c r="K15" s="28"/>
      <c r="L15" s="28"/>
    </row>
    <row r="16" spans="1:14" s="1" customFormat="1" ht="16.5" customHeight="1" x14ac:dyDescent="0.2">
      <c r="A16" s="33"/>
      <c r="B16" s="34"/>
      <c r="C16" s="35"/>
      <c r="D16" s="26"/>
      <c r="E16" s="27" t="s">
        <v>17</v>
      </c>
      <c r="F16" s="28">
        <f>G16+J16</f>
        <v>68970</v>
      </c>
      <c r="G16" s="28">
        <f>G20</f>
        <v>68970</v>
      </c>
      <c r="H16" s="28">
        <f>H20</f>
        <v>68970</v>
      </c>
      <c r="I16" s="28"/>
      <c r="J16" s="28"/>
      <c r="K16" s="28"/>
      <c r="L16" s="28"/>
    </row>
    <row r="17" spans="1:12" s="4" customFormat="1" ht="16.5" customHeight="1" x14ac:dyDescent="0.2">
      <c r="A17" s="22"/>
      <c r="B17" s="71"/>
      <c r="C17" s="72"/>
      <c r="D17" s="38"/>
      <c r="E17" s="36" t="s">
        <v>18</v>
      </c>
      <c r="F17" s="32">
        <f t="shared" ref="F17:H17" si="3">F14-F15+F16</f>
        <v>140970</v>
      </c>
      <c r="G17" s="32">
        <f t="shared" si="3"/>
        <v>140970</v>
      </c>
      <c r="H17" s="32">
        <f t="shared" si="3"/>
        <v>140970</v>
      </c>
      <c r="I17" s="32"/>
      <c r="J17" s="32"/>
      <c r="K17" s="32"/>
      <c r="L17" s="32"/>
    </row>
    <row r="18" spans="1:12" s="2" customFormat="1" ht="16.5" customHeight="1" x14ac:dyDescent="0.2">
      <c r="A18" s="33"/>
      <c r="B18" s="34"/>
      <c r="C18" s="37">
        <v>2030</v>
      </c>
      <c r="D18" s="84" t="s">
        <v>26</v>
      </c>
      <c r="E18" s="24" t="s">
        <v>15</v>
      </c>
      <c r="F18" s="28">
        <f>G18+J18</f>
        <v>72000</v>
      </c>
      <c r="G18" s="28">
        <f>H18</f>
        <v>72000</v>
      </c>
      <c r="H18" s="28">
        <v>72000</v>
      </c>
      <c r="I18" s="28"/>
      <c r="J18" s="28"/>
      <c r="K18" s="28"/>
      <c r="L18" s="28"/>
    </row>
    <row r="19" spans="1:12" s="1" customFormat="1" ht="16.5" customHeight="1" x14ac:dyDescent="0.2">
      <c r="A19" s="33"/>
      <c r="B19" s="34"/>
      <c r="C19" s="35"/>
      <c r="D19" s="85"/>
      <c r="E19" s="27" t="s">
        <v>16</v>
      </c>
      <c r="F19" s="28"/>
      <c r="G19" s="28"/>
      <c r="H19" s="28"/>
      <c r="I19" s="28"/>
      <c r="J19" s="28"/>
      <c r="K19" s="28"/>
      <c r="L19" s="28"/>
    </row>
    <row r="20" spans="1:12" s="1" customFormat="1" ht="16.5" customHeight="1" x14ac:dyDescent="0.2">
      <c r="A20" s="33"/>
      <c r="B20" s="34"/>
      <c r="C20" s="35"/>
      <c r="D20" s="85"/>
      <c r="E20" s="27" t="s">
        <v>17</v>
      </c>
      <c r="F20" s="28">
        <f>G20+J20</f>
        <v>68970</v>
      </c>
      <c r="G20" s="28">
        <f>H20</f>
        <v>68970</v>
      </c>
      <c r="H20" s="28">
        <v>68970</v>
      </c>
      <c r="I20" s="28"/>
      <c r="J20" s="28"/>
      <c r="K20" s="28"/>
      <c r="L20" s="28"/>
    </row>
    <row r="21" spans="1:12" s="4" customFormat="1" ht="16.5" customHeight="1" x14ac:dyDescent="0.2">
      <c r="A21" s="71"/>
      <c r="B21" s="71"/>
      <c r="C21" s="72"/>
      <c r="D21" s="86"/>
      <c r="E21" s="36" t="s">
        <v>18</v>
      </c>
      <c r="F21" s="32">
        <f>F18-F19+F20</f>
        <v>140970</v>
      </c>
      <c r="G21" s="32">
        <f>G18-G19+G20</f>
        <v>140970</v>
      </c>
      <c r="H21" s="32">
        <f>H18-H19+H20</f>
        <v>140970</v>
      </c>
      <c r="I21" s="32"/>
      <c r="J21" s="32"/>
      <c r="K21" s="32"/>
      <c r="L21" s="32"/>
    </row>
    <row r="22" spans="1:12" s="44" customFormat="1" ht="16.5" customHeight="1" x14ac:dyDescent="0.2">
      <c r="A22" s="57"/>
      <c r="B22" s="58"/>
      <c r="C22" s="122" t="s">
        <v>19</v>
      </c>
      <c r="D22" s="122"/>
      <c r="E22" s="122"/>
      <c r="F22" s="122"/>
      <c r="G22" s="122"/>
      <c r="H22" s="122"/>
      <c r="I22" s="122"/>
      <c r="J22" s="122"/>
      <c r="K22" s="122"/>
      <c r="L22" s="123"/>
    </row>
    <row r="23" spans="1:12" s="56" customFormat="1" ht="16.5" customHeight="1" x14ac:dyDescent="0.2">
      <c r="A23" s="57"/>
      <c r="B23" s="58"/>
      <c r="C23" s="109" t="s">
        <v>32</v>
      </c>
      <c r="D23" s="109"/>
      <c r="E23" s="109"/>
      <c r="F23" s="109"/>
      <c r="G23" s="109"/>
      <c r="H23" s="109"/>
      <c r="I23" s="109"/>
      <c r="J23" s="109"/>
      <c r="K23" s="109"/>
      <c r="L23" s="110"/>
    </row>
    <row r="24" spans="1:12" s="50" customFormat="1" ht="52.5" customHeight="1" x14ac:dyDescent="0.2">
      <c r="A24" s="57"/>
      <c r="B24" s="59"/>
      <c r="C24" s="111" t="s">
        <v>39</v>
      </c>
      <c r="D24" s="111"/>
      <c r="E24" s="111"/>
      <c r="F24" s="111"/>
      <c r="G24" s="111"/>
      <c r="H24" s="111"/>
      <c r="I24" s="111"/>
      <c r="J24" s="111"/>
      <c r="K24" s="111"/>
      <c r="L24" s="112"/>
    </row>
    <row r="25" spans="1:12" s="4" customFormat="1" ht="16.5" customHeight="1" x14ac:dyDescent="0.2">
      <c r="A25" s="15">
        <v>854</v>
      </c>
      <c r="B25" s="15"/>
      <c r="C25" s="15"/>
      <c r="D25" s="87" t="s">
        <v>20</v>
      </c>
      <c r="E25" s="17" t="s">
        <v>15</v>
      </c>
      <c r="F25" s="18">
        <f>G25+J25</f>
        <v>40212</v>
      </c>
      <c r="G25" s="18">
        <v>40212</v>
      </c>
      <c r="H25" s="18">
        <v>40212</v>
      </c>
      <c r="I25" s="54"/>
      <c r="J25" s="54"/>
      <c r="K25" s="54"/>
      <c r="L25" s="54"/>
    </row>
    <row r="26" spans="1:12" s="4" customFormat="1" ht="16.5" customHeight="1" x14ac:dyDescent="0.2">
      <c r="A26" s="14"/>
      <c r="B26" s="14"/>
      <c r="C26" s="14"/>
      <c r="D26" s="88"/>
      <c r="E26" s="11" t="s">
        <v>16</v>
      </c>
      <c r="F26" s="20">
        <f>G26+J26</f>
        <v>6749</v>
      </c>
      <c r="G26" s="20">
        <f>G30</f>
        <v>6749</v>
      </c>
      <c r="H26" s="20">
        <f>H30</f>
        <v>6749</v>
      </c>
      <c r="I26" s="55"/>
      <c r="J26" s="55"/>
      <c r="K26" s="55"/>
      <c r="L26" s="55"/>
    </row>
    <row r="27" spans="1:12" s="4" customFormat="1" ht="16.5" customHeight="1" x14ac:dyDescent="0.2">
      <c r="A27" s="14"/>
      <c r="B27" s="14"/>
      <c r="C27" s="14"/>
      <c r="D27" s="19"/>
      <c r="E27" s="11" t="s">
        <v>17</v>
      </c>
      <c r="F27" s="20"/>
      <c r="G27" s="20"/>
      <c r="H27" s="20"/>
      <c r="I27" s="55"/>
      <c r="J27" s="55"/>
      <c r="K27" s="55"/>
      <c r="L27" s="55"/>
    </row>
    <row r="28" spans="1:12" s="4" customFormat="1" ht="16.5" customHeight="1" x14ac:dyDescent="0.2">
      <c r="A28" s="14"/>
      <c r="B28" s="70"/>
      <c r="C28" s="70"/>
      <c r="D28" s="21"/>
      <c r="E28" s="12" t="s">
        <v>18</v>
      </c>
      <c r="F28" s="13">
        <f>F25-F26+F27</f>
        <v>33463</v>
      </c>
      <c r="G28" s="13">
        <f>G25-G26+G27</f>
        <v>33463</v>
      </c>
      <c r="H28" s="13">
        <f>H25-H26+H27</f>
        <v>33463</v>
      </c>
      <c r="I28" s="13"/>
      <c r="J28" s="13"/>
      <c r="K28" s="13"/>
      <c r="L28" s="13"/>
    </row>
    <row r="29" spans="1:12" s="4" customFormat="1" ht="16.5" customHeight="1" x14ac:dyDescent="0.2">
      <c r="A29" s="22"/>
      <c r="B29" s="23">
        <v>85415</v>
      </c>
      <c r="C29" s="23"/>
      <c r="D29" s="89" t="s">
        <v>28</v>
      </c>
      <c r="E29" s="24" t="s">
        <v>15</v>
      </c>
      <c r="F29" s="25">
        <f>G29+J29</f>
        <v>40212</v>
      </c>
      <c r="G29" s="25">
        <v>40212</v>
      </c>
      <c r="H29" s="25">
        <v>40212</v>
      </c>
      <c r="I29" s="53"/>
      <c r="J29" s="53"/>
      <c r="K29" s="53"/>
      <c r="L29" s="53"/>
    </row>
    <row r="30" spans="1:12" s="4" customFormat="1" ht="16.5" customHeight="1" x14ac:dyDescent="0.2">
      <c r="A30" s="22"/>
      <c r="B30" s="22"/>
      <c r="C30" s="22"/>
      <c r="D30" s="90"/>
      <c r="E30" s="27" t="s">
        <v>16</v>
      </c>
      <c r="F30" s="28">
        <f>G30+J30</f>
        <v>6749</v>
      </c>
      <c r="G30" s="28">
        <f>G34</f>
        <v>6749</v>
      </c>
      <c r="H30" s="28">
        <f>H34</f>
        <v>6749</v>
      </c>
      <c r="I30" s="29"/>
      <c r="J30" s="29"/>
      <c r="K30" s="29"/>
      <c r="L30" s="29"/>
    </row>
    <row r="31" spans="1:12" s="4" customFormat="1" ht="16.5" customHeight="1" x14ac:dyDescent="0.2">
      <c r="A31" s="22"/>
      <c r="B31" s="22"/>
      <c r="C31" s="22"/>
      <c r="D31" s="90"/>
      <c r="E31" s="27" t="s">
        <v>17</v>
      </c>
      <c r="F31" s="28"/>
      <c r="G31" s="28"/>
      <c r="H31" s="28"/>
      <c r="I31" s="29"/>
      <c r="J31" s="29"/>
      <c r="K31" s="29"/>
      <c r="L31" s="29"/>
    </row>
    <row r="32" spans="1:12" s="4" customFormat="1" ht="16.5" customHeight="1" x14ac:dyDescent="0.2">
      <c r="A32" s="22"/>
      <c r="B32" s="22"/>
      <c r="C32" s="30"/>
      <c r="D32" s="91"/>
      <c r="E32" s="31" t="s">
        <v>18</v>
      </c>
      <c r="F32" s="32">
        <f>F29-F30+F31</f>
        <v>33463</v>
      </c>
      <c r="G32" s="32">
        <f>G29-G30+G31</f>
        <v>33463</v>
      </c>
      <c r="H32" s="32">
        <f>H29-H30+H31</f>
        <v>33463</v>
      </c>
      <c r="I32" s="32"/>
      <c r="J32" s="32"/>
      <c r="K32" s="32"/>
      <c r="L32" s="32"/>
    </row>
    <row r="33" spans="1:12" s="4" customFormat="1" ht="18" customHeight="1" x14ac:dyDescent="0.2">
      <c r="A33" s="33"/>
      <c r="B33" s="34"/>
      <c r="C33" s="37">
        <v>2030</v>
      </c>
      <c r="D33" s="84" t="s">
        <v>26</v>
      </c>
      <c r="E33" s="27" t="s">
        <v>15</v>
      </c>
      <c r="F33" s="28">
        <f>G33+J33</f>
        <v>33052</v>
      </c>
      <c r="G33" s="28">
        <f>H33</f>
        <v>33052</v>
      </c>
      <c r="H33" s="28">
        <v>33052</v>
      </c>
      <c r="I33" s="28"/>
      <c r="J33" s="28"/>
      <c r="K33" s="28"/>
      <c r="L33" s="28"/>
    </row>
    <row r="34" spans="1:12" s="4" customFormat="1" ht="18" customHeight="1" x14ac:dyDescent="0.2">
      <c r="A34" s="33"/>
      <c r="B34" s="34"/>
      <c r="C34" s="35"/>
      <c r="D34" s="85"/>
      <c r="E34" s="27" t="s">
        <v>16</v>
      </c>
      <c r="F34" s="28">
        <f>G34+J34</f>
        <v>6749</v>
      </c>
      <c r="G34" s="28">
        <f>H34</f>
        <v>6749</v>
      </c>
      <c r="H34" s="28">
        <v>6749</v>
      </c>
      <c r="I34" s="28"/>
      <c r="J34" s="28"/>
      <c r="K34" s="28"/>
      <c r="L34" s="28"/>
    </row>
    <row r="35" spans="1:12" s="4" customFormat="1" ht="18" customHeight="1" x14ac:dyDescent="0.2">
      <c r="A35" s="33"/>
      <c r="B35" s="34"/>
      <c r="C35" s="35"/>
      <c r="D35" s="85"/>
      <c r="E35" s="27" t="s">
        <v>17</v>
      </c>
      <c r="F35" s="28"/>
      <c r="G35" s="28"/>
      <c r="H35" s="28"/>
      <c r="I35" s="28"/>
      <c r="J35" s="28"/>
      <c r="K35" s="28"/>
      <c r="L35" s="28"/>
    </row>
    <row r="36" spans="1:12" s="4" customFormat="1" ht="18" customHeight="1" x14ac:dyDescent="0.2">
      <c r="A36" s="33"/>
      <c r="B36" s="34"/>
      <c r="C36" s="71"/>
      <c r="D36" s="86"/>
      <c r="E36" s="51" t="s">
        <v>18</v>
      </c>
      <c r="F36" s="29">
        <f>F33-F34+F35</f>
        <v>26303</v>
      </c>
      <c r="G36" s="29">
        <f>G33-G34+G35</f>
        <v>26303</v>
      </c>
      <c r="H36" s="29">
        <f>H33-H34+H35</f>
        <v>26303</v>
      </c>
      <c r="I36" s="28"/>
      <c r="J36" s="28"/>
      <c r="K36" s="28"/>
      <c r="L36" s="28"/>
    </row>
    <row r="37" spans="1:12" s="44" customFormat="1" ht="18" customHeight="1" x14ac:dyDescent="0.2">
      <c r="A37" s="57"/>
      <c r="B37" s="58"/>
      <c r="C37" s="122" t="s">
        <v>19</v>
      </c>
      <c r="D37" s="122"/>
      <c r="E37" s="122"/>
      <c r="F37" s="122"/>
      <c r="G37" s="122"/>
      <c r="H37" s="122"/>
      <c r="I37" s="122"/>
      <c r="J37" s="122"/>
      <c r="K37" s="122"/>
      <c r="L37" s="123"/>
    </row>
    <row r="38" spans="1:12" s="56" customFormat="1" ht="18" customHeight="1" x14ac:dyDescent="0.2">
      <c r="A38" s="57"/>
      <c r="B38" s="58"/>
      <c r="C38" s="109" t="s">
        <v>31</v>
      </c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2" s="50" customFormat="1" ht="45.75" customHeight="1" x14ac:dyDescent="0.2">
      <c r="A39" s="57"/>
      <c r="B39" s="59"/>
      <c r="C39" s="111" t="s">
        <v>34</v>
      </c>
      <c r="D39" s="111"/>
      <c r="E39" s="111"/>
      <c r="F39" s="111"/>
      <c r="G39" s="111"/>
      <c r="H39" s="111"/>
      <c r="I39" s="111"/>
      <c r="J39" s="111"/>
      <c r="K39" s="111"/>
      <c r="L39" s="112"/>
    </row>
    <row r="40" spans="1:12" s="2" customFormat="1" ht="18" customHeight="1" x14ac:dyDescent="0.2">
      <c r="A40" s="15">
        <v>855</v>
      </c>
      <c r="B40" s="15"/>
      <c r="C40" s="15"/>
      <c r="D40" s="16" t="s">
        <v>27</v>
      </c>
      <c r="E40" s="17" t="s">
        <v>15</v>
      </c>
      <c r="F40" s="18">
        <f>G40+J40</f>
        <v>39899906.130000003</v>
      </c>
      <c r="G40" s="18">
        <v>39899906.130000003</v>
      </c>
      <c r="H40" s="18">
        <v>39488193</v>
      </c>
      <c r="I40" s="18"/>
      <c r="J40" s="18"/>
      <c r="K40" s="18"/>
      <c r="L40" s="18"/>
    </row>
    <row r="41" spans="1:12" s="1" customFormat="1" ht="18" customHeight="1" x14ac:dyDescent="0.2">
      <c r="A41" s="40"/>
      <c r="B41" s="41"/>
      <c r="C41" s="42"/>
      <c r="D41" s="19"/>
      <c r="E41" s="11" t="s">
        <v>16</v>
      </c>
      <c r="F41" s="20"/>
      <c r="G41" s="20"/>
      <c r="H41" s="20"/>
      <c r="I41" s="20"/>
      <c r="J41" s="20"/>
      <c r="K41" s="20"/>
      <c r="L41" s="20"/>
    </row>
    <row r="42" spans="1:12" s="1" customFormat="1" ht="18" customHeight="1" x14ac:dyDescent="0.2">
      <c r="A42" s="40"/>
      <c r="B42" s="41"/>
      <c r="C42" s="42"/>
      <c r="D42" s="19"/>
      <c r="E42" s="11" t="s">
        <v>17</v>
      </c>
      <c r="F42" s="20">
        <f>G42+J42</f>
        <v>717372</v>
      </c>
      <c r="G42" s="20">
        <f>G46+G57</f>
        <v>717372</v>
      </c>
      <c r="H42" s="20">
        <f>H46+H57</f>
        <v>717372</v>
      </c>
      <c r="I42" s="20"/>
      <c r="J42" s="20"/>
      <c r="K42" s="20"/>
      <c r="L42" s="20"/>
    </row>
    <row r="43" spans="1:12" s="4" customFormat="1" ht="18" customHeight="1" x14ac:dyDescent="0.2">
      <c r="A43" s="14"/>
      <c r="B43" s="39"/>
      <c r="C43" s="39"/>
      <c r="D43" s="43"/>
      <c r="E43" s="12" t="s">
        <v>18</v>
      </c>
      <c r="F43" s="13">
        <f t="shared" ref="F43:H43" si="4">F40-F41+F42</f>
        <v>40617278.130000003</v>
      </c>
      <c r="G43" s="13">
        <f t="shared" si="4"/>
        <v>40617278.130000003</v>
      </c>
      <c r="H43" s="13">
        <f t="shared" si="4"/>
        <v>40205565</v>
      </c>
      <c r="I43" s="13"/>
      <c r="J43" s="13"/>
      <c r="K43" s="13"/>
      <c r="L43" s="13"/>
    </row>
    <row r="44" spans="1:12" s="7" customFormat="1" ht="18" customHeight="1" x14ac:dyDescent="0.2">
      <c r="A44" s="22"/>
      <c r="B44" s="22">
        <v>85501</v>
      </c>
      <c r="C44" s="71"/>
      <c r="D44" s="89" t="s">
        <v>23</v>
      </c>
      <c r="E44" s="24" t="s">
        <v>15</v>
      </c>
      <c r="F44" s="28">
        <f>G44+J44</f>
        <v>29523388.440000001</v>
      </c>
      <c r="G44" s="28">
        <v>29523388.440000001</v>
      </c>
      <c r="H44" s="28">
        <v>29496000</v>
      </c>
      <c r="I44" s="29"/>
      <c r="J44" s="29"/>
      <c r="K44" s="29"/>
      <c r="L44" s="29"/>
    </row>
    <row r="45" spans="1:12" s="1" customFormat="1" ht="18" customHeight="1" x14ac:dyDescent="0.2">
      <c r="A45" s="33"/>
      <c r="B45" s="34"/>
      <c r="C45" s="35"/>
      <c r="D45" s="90"/>
      <c r="E45" s="27" t="s">
        <v>16</v>
      </c>
      <c r="F45" s="28"/>
      <c r="G45" s="28"/>
      <c r="H45" s="28"/>
      <c r="I45" s="28"/>
      <c r="J45" s="28"/>
      <c r="K45" s="28"/>
      <c r="L45" s="28"/>
    </row>
    <row r="46" spans="1:12" s="1" customFormat="1" ht="18" customHeight="1" x14ac:dyDescent="0.2">
      <c r="A46" s="33"/>
      <c r="B46" s="34"/>
      <c r="C46" s="35"/>
      <c r="D46" s="90"/>
      <c r="E46" s="27" t="s">
        <v>17</v>
      </c>
      <c r="F46" s="28">
        <f>G46+J46</f>
        <v>713633</v>
      </c>
      <c r="G46" s="28">
        <f>G50</f>
        <v>713633</v>
      </c>
      <c r="H46" s="28">
        <f>H50</f>
        <v>713633</v>
      </c>
      <c r="I46" s="28"/>
      <c r="J46" s="28"/>
      <c r="K46" s="28"/>
      <c r="L46" s="28"/>
    </row>
    <row r="47" spans="1:12" s="4" customFormat="1" ht="18" customHeight="1" x14ac:dyDescent="0.2">
      <c r="A47" s="71"/>
      <c r="B47" s="71"/>
      <c r="C47" s="72"/>
      <c r="D47" s="91"/>
      <c r="E47" s="36" t="s">
        <v>18</v>
      </c>
      <c r="F47" s="32">
        <f>F44-F45+F46</f>
        <v>30237021.440000001</v>
      </c>
      <c r="G47" s="32">
        <f>G44-G45+G46</f>
        <v>30237021.440000001</v>
      </c>
      <c r="H47" s="32">
        <f>H44-H45+H46</f>
        <v>30209633</v>
      </c>
      <c r="I47" s="32"/>
      <c r="J47" s="32"/>
      <c r="K47" s="32"/>
      <c r="L47" s="32"/>
    </row>
    <row r="48" spans="1:12" s="2" customFormat="1" ht="23.25" customHeight="1" x14ac:dyDescent="0.2">
      <c r="A48" s="33"/>
      <c r="B48" s="34"/>
      <c r="C48" s="37">
        <v>2060</v>
      </c>
      <c r="D48" s="84" t="s">
        <v>24</v>
      </c>
      <c r="E48" s="24" t="s">
        <v>15</v>
      </c>
      <c r="F48" s="28">
        <f>G48+J48</f>
        <v>29496000</v>
      </c>
      <c r="G48" s="28">
        <f>H48</f>
        <v>29496000</v>
      </c>
      <c r="H48" s="28">
        <v>29496000</v>
      </c>
      <c r="I48" s="28"/>
      <c r="J48" s="28"/>
      <c r="K48" s="28"/>
      <c r="L48" s="28"/>
    </row>
    <row r="49" spans="1:12" s="1" customFormat="1" ht="23.25" customHeight="1" x14ac:dyDescent="0.2">
      <c r="A49" s="33"/>
      <c r="B49" s="34"/>
      <c r="C49" s="35"/>
      <c r="D49" s="85"/>
      <c r="E49" s="27" t="s">
        <v>16</v>
      </c>
      <c r="F49" s="28"/>
      <c r="G49" s="28"/>
      <c r="H49" s="28"/>
      <c r="I49" s="28"/>
      <c r="J49" s="28"/>
      <c r="K49" s="28"/>
      <c r="L49" s="28"/>
    </row>
    <row r="50" spans="1:12" s="1" customFormat="1" ht="23.25" customHeight="1" x14ac:dyDescent="0.2">
      <c r="A50" s="33"/>
      <c r="B50" s="34"/>
      <c r="C50" s="35"/>
      <c r="D50" s="85"/>
      <c r="E50" s="27" t="s">
        <v>17</v>
      </c>
      <c r="F50" s="28">
        <f>G50+J50</f>
        <v>713633</v>
      </c>
      <c r="G50" s="28">
        <f>H50</f>
        <v>713633</v>
      </c>
      <c r="H50" s="28">
        <v>713633</v>
      </c>
      <c r="I50" s="28"/>
      <c r="J50" s="28"/>
      <c r="K50" s="28"/>
      <c r="L50" s="28"/>
    </row>
    <row r="51" spans="1:12" s="4" customFormat="1" ht="23.25" customHeight="1" x14ac:dyDescent="0.2">
      <c r="A51" s="71"/>
      <c r="B51" s="71"/>
      <c r="C51" s="72"/>
      <c r="D51" s="86"/>
      <c r="E51" s="36" t="s">
        <v>18</v>
      </c>
      <c r="F51" s="32">
        <f>F48-F49+F50</f>
        <v>30209633</v>
      </c>
      <c r="G51" s="32">
        <f>G48-G49+G50</f>
        <v>30209633</v>
      </c>
      <c r="H51" s="32">
        <f>H48-H49+H50</f>
        <v>30209633</v>
      </c>
      <c r="I51" s="32"/>
      <c r="J51" s="32"/>
      <c r="K51" s="32"/>
      <c r="L51" s="32"/>
    </row>
    <row r="52" spans="1:12" s="44" customFormat="1" ht="18" customHeight="1" x14ac:dyDescent="0.2">
      <c r="A52" s="57"/>
      <c r="B52" s="58"/>
      <c r="C52" s="122" t="s">
        <v>19</v>
      </c>
      <c r="D52" s="122"/>
      <c r="E52" s="122"/>
      <c r="F52" s="122"/>
      <c r="G52" s="122"/>
      <c r="H52" s="122"/>
      <c r="I52" s="122"/>
      <c r="J52" s="122"/>
      <c r="K52" s="122"/>
      <c r="L52" s="123"/>
    </row>
    <row r="53" spans="1:12" s="56" customFormat="1" ht="18" customHeight="1" x14ac:dyDescent="0.2">
      <c r="A53" s="57"/>
      <c r="B53" s="58"/>
      <c r="C53" s="109" t="s">
        <v>32</v>
      </c>
      <c r="D53" s="109"/>
      <c r="E53" s="109"/>
      <c r="F53" s="109"/>
      <c r="G53" s="109"/>
      <c r="H53" s="109"/>
      <c r="I53" s="109"/>
      <c r="J53" s="109"/>
      <c r="K53" s="109"/>
      <c r="L53" s="110"/>
    </row>
    <row r="54" spans="1:12" s="50" customFormat="1" ht="43.5" customHeight="1" x14ac:dyDescent="0.2">
      <c r="A54" s="57"/>
      <c r="B54" s="59"/>
      <c r="C54" s="111" t="s">
        <v>35</v>
      </c>
      <c r="D54" s="111"/>
      <c r="E54" s="111"/>
      <c r="F54" s="111"/>
      <c r="G54" s="111"/>
      <c r="H54" s="111"/>
      <c r="I54" s="111"/>
      <c r="J54" s="111"/>
      <c r="K54" s="111"/>
      <c r="L54" s="112"/>
    </row>
    <row r="55" spans="1:12" s="4" customFormat="1" ht="18" customHeight="1" x14ac:dyDescent="0.2">
      <c r="A55" s="22"/>
      <c r="B55" s="23">
        <v>85504</v>
      </c>
      <c r="C55" s="71"/>
      <c r="D55" s="89" t="s">
        <v>22</v>
      </c>
      <c r="E55" s="24" t="s">
        <v>15</v>
      </c>
      <c r="F55" s="28">
        <f>G55+J55</f>
        <v>1053752.75</v>
      </c>
      <c r="G55" s="28">
        <v>1053752.75</v>
      </c>
      <c r="H55" s="28">
        <v>1053110</v>
      </c>
      <c r="I55" s="29"/>
      <c r="J55" s="29"/>
      <c r="K55" s="29"/>
      <c r="L55" s="29"/>
    </row>
    <row r="56" spans="1:12" s="4" customFormat="1" ht="18" customHeight="1" x14ac:dyDescent="0.2">
      <c r="A56" s="33"/>
      <c r="B56" s="34"/>
      <c r="C56" s="35"/>
      <c r="D56" s="90"/>
      <c r="E56" s="27" t="s">
        <v>16</v>
      </c>
      <c r="F56" s="28"/>
      <c r="G56" s="28"/>
      <c r="H56" s="28"/>
      <c r="I56" s="28"/>
      <c r="J56" s="28"/>
      <c r="K56" s="28"/>
      <c r="L56" s="28"/>
    </row>
    <row r="57" spans="1:12" s="4" customFormat="1" ht="18" customHeight="1" x14ac:dyDescent="0.2">
      <c r="A57" s="33"/>
      <c r="B57" s="34"/>
      <c r="C57" s="35"/>
      <c r="D57" s="90"/>
      <c r="E57" s="27" t="s">
        <v>17</v>
      </c>
      <c r="F57" s="28">
        <f>G57+J57</f>
        <v>3739</v>
      </c>
      <c r="G57" s="28">
        <f>G61</f>
        <v>3739</v>
      </c>
      <c r="H57" s="28">
        <f>H61</f>
        <v>3739</v>
      </c>
      <c r="I57" s="28"/>
      <c r="J57" s="28"/>
      <c r="K57" s="28"/>
      <c r="L57" s="28"/>
    </row>
    <row r="58" spans="1:12" s="4" customFormat="1" ht="18" customHeight="1" x14ac:dyDescent="0.2">
      <c r="A58" s="71"/>
      <c r="B58" s="71"/>
      <c r="C58" s="72"/>
      <c r="D58" s="91"/>
      <c r="E58" s="36" t="s">
        <v>18</v>
      </c>
      <c r="F58" s="32">
        <f>F55-F56+F57</f>
        <v>1057491.75</v>
      </c>
      <c r="G58" s="32">
        <f>G55-G56+G57</f>
        <v>1057491.75</v>
      </c>
      <c r="H58" s="32">
        <f>H55-H56+H57</f>
        <v>1056849</v>
      </c>
      <c r="I58" s="32"/>
      <c r="J58" s="32"/>
      <c r="K58" s="32"/>
      <c r="L58" s="32"/>
    </row>
    <row r="59" spans="1:12" s="8" customFormat="1" ht="18" customHeight="1" x14ac:dyDescent="0.2">
      <c r="A59" s="33"/>
      <c r="B59" s="34"/>
      <c r="C59" s="37">
        <v>2010</v>
      </c>
      <c r="D59" s="84" t="s">
        <v>25</v>
      </c>
      <c r="E59" s="24" t="s">
        <v>15</v>
      </c>
      <c r="F59" s="28">
        <f>G59+J59</f>
        <v>1053110</v>
      </c>
      <c r="G59" s="28">
        <f>H59</f>
        <v>1053110</v>
      </c>
      <c r="H59" s="28">
        <v>1053110</v>
      </c>
      <c r="I59" s="28"/>
      <c r="J59" s="28"/>
      <c r="K59" s="28"/>
      <c r="L59" s="28"/>
    </row>
    <row r="60" spans="1:12" s="1" customFormat="1" ht="18" customHeight="1" x14ac:dyDescent="0.2">
      <c r="A60" s="33"/>
      <c r="B60" s="34"/>
      <c r="C60" s="35"/>
      <c r="D60" s="85"/>
      <c r="E60" s="27" t="s">
        <v>16</v>
      </c>
      <c r="F60" s="28"/>
      <c r="G60" s="28"/>
      <c r="H60" s="28"/>
      <c r="I60" s="28"/>
      <c r="J60" s="28"/>
      <c r="K60" s="28"/>
      <c r="L60" s="28"/>
    </row>
    <row r="61" spans="1:12" s="1" customFormat="1" ht="18" customHeight="1" x14ac:dyDescent="0.2">
      <c r="A61" s="33"/>
      <c r="B61" s="34"/>
      <c r="C61" s="35"/>
      <c r="D61" s="85"/>
      <c r="E61" s="27" t="s">
        <v>17</v>
      </c>
      <c r="F61" s="28">
        <f>G61+J61</f>
        <v>3739</v>
      </c>
      <c r="G61" s="28">
        <f>H61</f>
        <v>3739</v>
      </c>
      <c r="H61" s="28">
        <v>3739</v>
      </c>
      <c r="I61" s="28"/>
      <c r="J61" s="28"/>
      <c r="K61" s="28"/>
      <c r="L61" s="28"/>
    </row>
    <row r="62" spans="1:12" s="4" customFormat="1" ht="18" customHeight="1" x14ac:dyDescent="0.2">
      <c r="A62" s="71"/>
      <c r="B62" s="71"/>
      <c r="C62" s="72"/>
      <c r="D62" s="86"/>
      <c r="E62" s="36" t="s">
        <v>18</v>
      </c>
      <c r="F62" s="32">
        <f>F59-F60+F61</f>
        <v>1056849</v>
      </c>
      <c r="G62" s="32">
        <f>G59-G60+G61</f>
        <v>1056849</v>
      </c>
      <c r="H62" s="32">
        <f>H59-H60+H61</f>
        <v>1056849</v>
      </c>
      <c r="I62" s="32"/>
      <c r="J62" s="32"/>
      <c r="K62" s="32"/>
      <c r="L62" s="32"/>
    </row>
    <row r="63" spans="1:12" s="44" customFormat="1" ht="18" customHeight="1" x14ac:dyDescent="0.2">
      <c r="A63" s="57"/>
      <c r="B63" s="58"/>
      <c r="C63" s="122" t="s">
        <v>19</v>
      </c>
      <c r="D63" s="122"/>
      <c r="E63" s="122"/>
      <c r="F63" s="122"/>
      <c r="G63" s="122"/>
      <c r="H63" s="122"/>
      <c r="I63" s="122"/>
      <c r="J63" s="122"/>
      <c r="K63" s="122"/>
      <c r="L63" s="123"/>
    </row>
    <row r="64" spans="1:12" s="56" customFormat="1" ht="18" customHeight="1" x14ac:dyDescent="0.2">
      <c r="A64" s="57"/>
      <c r="B64" s="58"/>
      <c r="C64" s="109" t="s">
        <v>33</v>
      </c>
      <c r="D64" s="109"/>
      <c r="E64" s="109"/>
      <c r="F64" s="109"/>
      <c r="G64" s="109"/>
      <c r="H64" s="109"/>
      <c r="I64" s="109"/>
      <c r="J64" s="109"/>
      <c r="K64" s="109"/>
      <c r="L64" s="110"/>
    </row>
    <row r="65" spans="1:13" s="50" customFormat="1" ht="67.5" customHeight="1" x14ac:dyDescent="0.2">
      <c r="A65" s="57"/>
      <c r="B65" s="59"/>
      <c r="C65" s="111" t="s">
        <v>36</v>
      </c>
      <c r="D65" s="111"/>
      <c r="E65" s="111"/>
      <c r="F65" s="111"/>
      <c r="G65" s="111"/>
      <c r="H65" s="111"/>
      <c r="I65" s="111"/>
      <c r="J65" s="111"/>
      <c r="K65" s="111"/>
      <c r="L65" s="112"/>
    </row>
    <row r="66" spans="1:13" ht="18" customHeight="1" x14ac:dyDescent="0.2">
      <c r="A66" s="113" t="s">
        <v>2</v>
      </c>
      <c r="B66" s="114"/>
      <c r="C66" s="114"/>
      <c r="D66" s="115"/>
      <c r="E66" s="11" t="s">
        <v>15</v>
      </c>
      <c r="F66" s="49">
        <f>G66+J66</f>
        <v>206005423.94</v>
      </c>
      <c r="G66" s="49">
        <v>168895625.97</v>
      </c>
      <c r="H66" s="49">
        <v>43795293.789999999</v>
      </c>
      <c r="I66" s="49">
        <v>1079469.46</v>
      </c>
      <c r="J66" s="49">
        <v>37109797.969999999</v>
      </c>
      <c r="K66" s="49">
        <v>1394060.3</v>
      </c>
      <c r="L66" s="49">
        <v>17941653.609999999</v>
      </c>
      <c r="M66" s="52"/>
    </row>
    <row r="67" spans="1:13" ht="18" customHeight="1" x14ac:dyDescent="0.2">
      <c r="A67" s="116"/>
      <c r="B67" s="117"/>
      <c r="C67" s="117"/>
      <c r="D67" s="118"/>
      <c r="E67" s="11" t="s">
        <v>16</v>
      </c>
      <c r="F67" s="49">
        <f>G67+J67</f>
        <v>6749</v>
      </c>
      <c r="G67" s="49">
        <f>G11+G26+G41</f>
        <v>6749</v>
      </c>
      <c r="H67" s="49">
        <f>H11+H26+H41</f>
        <v>6749</v>
      </c>
      <c r="I67" s="49"/>
      <c r="J67" s="49"/>
      <c r="K67" s="49"/>
      <c r="L67" s="49"/>
      <c r="M67" s="1"/>
    </row>
    <row r="68" spans="1:13" ht="18" customHeight="1" x14ac:dyDescent="0.2">
      <c r="A68" s="116"/>
      <c r="B68" s="117"/>
      <c r="C68" s="117"/>
      <c r="D68" s="118"/>
      <c r="E68" s="11" t="s">
        <v>17</v>
      </c>
      <c r="F68" s="49">
        <f>G68+J68</f>
        <v>786342</v>
      </c>
      <c r="G68" s="49">
        <f>G12+G27+G42</f>
        <v>786342</v>
      </c>
      <c r="H68" s="49">
        <f>H12+H27+H42</f>
        <v>786342</v>
      </c>
      <c r="I68" s="49"/>
      <c r="J68" s="49"/>
      <c r="K68" s="49"/>
      <c r="L68" s="49"/>
      <c r="M68" s="1"/>
    </row>
    <row r="69" spans="1:13" ht="18" customHeight="1" x14ac:dyDescent="0.2">
      <c r="A69" s="119"/>
      <c r="B69" s="120"/>
      <c r="C69" s="120"/>
      <c r="D69" s="121"/>
      <c r="E69" s="12" t="s">
        <v>18</v>
      </c>
      <c r="F69" s="13">
        <f t="shared" ref="F69:L69" si="5">F66-F67+F68</f>
        <v>206785016.94</v>
      </c>
      <c r="G69" s="13">
        <f t="shared" si="5"/>
        <v>169675218.97</v>
      </c>
      <c r="H69" s="13">
        <f t="shared" si="5"/>
        <v>44574886.789999999</v>
      </c>
      <c r="I69" s="13">
        <f t="shared" si="5"/>
        <v>1079469.46</v>
      </c>
      <c r="J69" s="13">
        <f t="shared" si="5"/>
        <v>37109797.969999999</v>
      </c>
      <c r="K69" s="13">
        <f t="shared" si="5"/>
        <v>1394060.3</v>
      </c>
      <c r="L69" s="13">
        <f t="shared" si="5"/>
        <v>17941653.609999999</v>
      </c>
      <c r="M69" s="4"/>
    </row>
    <row r="70" spans="1:13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</sheetData>
  <mergeCells count="35">
    <mergeCell ref="C65:L65"/>
    <mergeCell ref="D55:D58"/>
    <mergeCell ref="A66:D69"/>
    <mergeCell ref="J7:J8"/>
    <mergeCell ref="C39:L39"/>
    <mergeCell ref="C52:L52"/>
    <mergeCell ref="C53:L53"/>
    <mergeCell ref="C54:L54"/>
    <mergeCell ref="C63:L63"/>
    <mergeCell ref="C22:L22"/>
    <mergeCell ref="C23:L23"/>
    <mergeCell ref="C24:L24"/>
    <mergeCell ref="C37:L37"/>
    <mergeCell ref="C38:L38"/>
    <mergeCell ref="F6:F8"/>
    <mergeCell ref="H7:I7"/>
    <mergeCell ref="G6:L6"/>
    <mergeCell ref="G7:G8"/>
    <mergeCell ref="C64:L64"/>
    <mergeCell ref="A1:C1"/>
    <mergeCell ref="A4:L4"/>
    <mergeCell ref="E5:E8"/>
    <mergeCell ref="D59:D62"/>
    <mergeCell ref="D33:D36"/>
    <mergeCell ref="D25:D26"/>
    <mergeCell ref="D29:D32"/>
    <mergeCell ref="D44:D47"/>
    <mergeCell ref="D48:D51"/>
    <mergeCell ref="D18:D21"/>
    <mergeCell ref="F5:L5"/>
    <mergeCell ref="B5:B8"/>
    <mergeCell ref="A5:A8"/>
    <mergeCell ref="D5:D8"/>
    <mergeCell ref="K7:L7"/>
    <mergeCell ref="C5:C8"/>
  </mergeCells>
  <phoneticPr fontId="1" type="noConversion"/>
  <printOptions horizontalCentered="1" gridLines="1"/>
  <pageMargins left="0.35433070866141736" right="0.23622047244094491" top="0.74" bottom="0.78740157480314965" header="0.43307086614173229" footer="0.5511811023622047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2020-11-16T08:26:43Z</cp:lastPrinted>
  <dcterms:created xsi:type="dcterms:W3CDTF">2000-11-02T14:08:21Z</dcterms:created>
  <dcterms:modified xsi:type="dcterms:W3CDTF">2020-11-16T08:31:57Z</dcterms:modified>
</cp:coreProperties>
</file>