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61_23XI2020 zm budzetu 2020\"/>
    </mc:Choice>
  </mc:AlternateContent>
  <bookViews>
    <workbookView xWindow="-45" yWindow="0" windowWidth="16710" windowHeight="8130"/>
  </bookViews>
  <sheets>
    <sheet name="DOCH" sheetId="1" r:id="rId1"/>
  </sheets>
  <definedNames>
    <definedName name="Drukowany">DOCH!A1:XEY1</definedName>
    <definedName name="_xlnm.Print_Area" localSheetId="0">DOCH!$A$1:$L$115</definedName>
    <definedName name="_xlnm.Print_Titles" localSheetId="0">DOCH!$5:$9</definedName>
  </definedNames>
  <calcPr calcId="152511"/>
</workbook>
</file>

<file path=xl/calcChain.xml><?xml version="1.0" encoding="utf-8"?>
<calcChain xmlns="http://schemas.openxmlformats.org/spreadsheetml/2006/main">
  <c r="H102" i="1" l="1"/>
  <c r="H92" i="1"/>
  <c r="H79" i="1"/>
  <c r="H80" i="1"/>
  <c r="H73" i="1"/>
  <c r="H69" i="1" s="1"/>
  <c r="H58" i="1"/>
  <c r="G60" i="1"/>
  <c r="F60" i="1" s="1"/>
  <c r="H42" i="1"/>
  <c r="H31" i="1"/>
  <c r="H16" i="1"/>
  <c r="H12" i="1" s="1"/>
  <c r="H15" i="1"/>
  <c r="H11" i="1" s="1"/>
  <c r="H54" i="1" l="1"/>
  <c r="H114" i="1" s="1"/>
  <c r="H53" i="1"/>
  <c r="H108" i="1"/>
  <c r="G106" i="1"/>
  <c r="G102" i="1" s="1"/>
  <c r="G105" i="1"/>
  <c r="H97" i="1"/>
  <c r="G96" i="1"/>
  <c r="G94" i="1"/>
  <c r="F94" i="1" s="1"/>
  <c r="H27" i="1"/>
  <c r="H86" i="1"/>
  <c r="G84" i="1"/>
  <c r="G83" i="1"/>
  <c r="G79" i="1" s="1"/>
  <c r="H74" i="1"/>
  <c r="G73" i="1"/>
  <c r="F73" i="1" s="1"/>
  <c r="G71" i="1"/>
  <c r="F67" i="1" s="1"/>
  <c r="H63" i="1"/>
  <c r="G62" i="1"/>
  <c r="F62" i="1" s="1"/>
  <c r="F56" i="1"/>
  <c r="H48" i="1"/>
  <c r="G46" i="1"/>
  <c r="G45" i="1"/>
  <c r="F41" i="1" s="1"/>
  <c r="G18" i="1"/>
  <c r="F18" i="1" s="1"/>
  <c r="G34" i="1"/>
  <c r="G19" i="1"/>
  <c r="G35" i="1"/>
  <c r="G31" i="1" s="1"/>
  <c r="G20" i="1"/>
  <c r="H37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H21" i="1"/>
  <c r="H113" i="1" l="1"/>
  <c r="F96" i="1"/>
  <c r="F97" i="1" s="1"/>
  <c r="G92" i="1"/>
  <c r="F84" i="1"/>
  <c r="G80" i="1"/>
  <c r="G82" i="1" s="1"/>
  <c r="G69" i="1"/>
  <c r="F69" i="1" s="1"/>
  <c r="F70" i="1" s="1"/>
  <c r="G58" i="1"/>
  <c r="F46" i="1"/>
  <c r="G42" i="1"/>
  <c r="G27" i="1" s="1"/>
  <c r="F20" i="1"/>
  <c r="G16" i="1"/>
  <c r="G12" i="1" s="1"/>
  <c r="F19" i="1"/>
  <c r="F21" i="1" s="1"/>
  <c r="G15" i="1"/>
  <c r="F35" i="1"/>
  <c r="F34" i="1"/>
  <c r="F45" i="1"/>
  <c r="G86" i="1"/>
  <c r="G97" i="1"/>
  <c r="H33" i="1"/>
  <c r="F90" i="1"/>
  <c r="F83" i="1"/>
  <c r="F105" i="1"/>
  <c r="G108" i="1"/>
  <c r="F106" i="1"/>
  <c r="F102" i="1"/>
  <c r="F92" i="1"/>
  <c r="H70" i="1"/>
  <c r="H44" i="1"/>
  <c r="F30" i="1"/>
  <c r="G37" i="1"/>
  <c r="F71" i="1"/>
  <c r="G74" i="1"/>
  <c r="H59" i="1"/>
  <c r="F101" i="1"/>
  <c r="H104" i="1"/>
  <c r="L13" i="1"/>
  <c r="H93" i="1"/>
  <c r="G48" i="1"/>
  <c r="G21" i="1"/>
  <c r="G63" i="1"/>
  <c r="H82" i="1"/>
  <c r="G59" i="1"/>
  <c r="H17" i="1"/>
  <c r="F48" i="1" l="1"/>
  <c r="F80" i="1"/>
  <c r="G53" i="1"/>
  <c r="F58" i="1"/>
  <c r="F59" i="1" s="1"/>
  <c r="G54" i="1"/>
  <c r="G114" i="1" s="1"/>
  <c r="F114" i="1" s="1"/>
  <c r="F15" i="1"/>
  <c r="G11" i="1"/>
  <c r="F37" i="1"/>
  <c r="F16" i="1"/>
  <c r="F12" i="1"/>
  <c r="F63" i="1"/>
  <c r="F86" i="1"/>
  <c r="F79" i="1"/>
  <c r="F82" i="1" s="1"/>
  <c r="G93" i="1"/>
  <c r="F93" i="1"/>
  <c r="F74" i="1"/>
  <c r="F108" i="1"/>
  <c r="I13" i="1"/>
  <c r="F104" i="1"/>
  <c r="G104" i="1"/>
  <c r="J13" i="1"/>
  <c r="F52" i="1"/>
  <c r="H55" i="1"/>
  <c r="H29" i="1"/>
  <c r="G70" i="1"/>
  <c r="F14" i="1"/>
  <c r="G17" i="1"/>
  <c r="F42" i="1"/>
  <c r="F44" i="1" s="1"/>
  <c r="G44" i="1"/>
  <c r="H13" i="1"/>
  <c r="F31" i="1"/>
  <c r="F33" i="1" s="1"/>
  <c r="G33" i="1"/>
  <c r="F27" i="1"/>
  <c r="G113" i="1" l="1"/>
  <c r="F113" i="1" s="1"/>
  <c r="F17" i="1"/>
  <c r="K115" i="1"/>
  <c r="I115" i="1"/>
  <c r="H115" i="1"/>
  <c r="L115" i="1"/>
  <c r="F54" i="1"/>
  <c r="F53" i="1"/>
  <c r="G55" i="1"/>
  <c r="F26" i="1"/>
  <c r="F29" i="1" s="1"/>
  <c r="G29" i="1"/>
  <c r="G13" i="1"/>
  <c r="F10" i="1"/>
  <c r="F11" i="1"/>
  <c r="F55" i="1" l="1"/>
  <c r="J115" i="1"/>
  <c r="F13" i="1"/>
  <c r="G115" i="1"/>
  <c r="F112" i="1"/>
  <c r="F115" i="1" l="1"/>
</calcChain>
</file>

<file path=xl/sharedStrings.xml><?xml version="1.0" encoding="utf-8"?>
<sst xmlns="http://schemas.openxmlformats.org/spreadsheetml/2006/main" count="146" uniqueCount="50">
  <si>
    <t>§</t>
  </si>
  <si>
    <t>Urzędy wojewódzkie</t>
  </si>
  <si>
    <t>OGÓŁEM  DOCHODY</t>
  </si>
  <si>
    <t>ADMINISTRACJA PUBLICZNA</t>
  </si>
  <si>
    <t>Usługi opiekuńcze i specjalistyczne usługi opiekuńcze</t>
  </si>
  <si>
    <t>POMOC SPOŁECZNA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</si>
  <si>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</si>
  <si>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</si>
  <si>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</si>
  <si>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</si>
  <si>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</si>
  <si>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</si>
  <si>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</si>
  <si>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</si>
  <si>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</si>
  <si>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</si>
  <si>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</si>
  <si>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</si>
  <si>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</si>
  <si>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</si>
  <si>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</si>
  <si>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 xml:space="preserve">Uzasadnienie zmian: </t>
  </si>
  <si>
    <t>środki europejskie i inne środki pochodzące ze źródeł zagranicznych, niepodlegające zwrotowi</t>
  </si>
  <si>
    <t>Wspieranie rodziny</t>
  </si>
  <si>
    <t>Dodatki mieszkaniowe</t>
  </si>
  <si>
    <t>Świadczenie wychowawcze</t>
  </si>
  <si>
    <t>Dotacje celowe otrzymane z budżetu państwa na zadania bieżące z zakresu administracji rządowej zlecone gminom (związkom gmin, związkom powiatowo-gminnym), związane z realizacją  świadczenia wychowawczego stanowiącego pomoc państwa w wychowywaniu dzieci</t>
  </si>
  <si>
    <t>Dotacje celowe otrzymane z budżetu państwa na realizację zadań bieżących z zakresu administracji rządowej  oraz innych zadań zleconych gminie (związkom gmin, związkom powiatowo-gminnym) ustawami</t>
  </si>
  <si>
    <t>RODZINA</t>
  </si>
  <si>
    <t>Karta Dużej Rodziny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</si>
  <si>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</si>
  <si>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Świadczenia rodzinne, świadczenie z funduszu alimentacyjnego oraz składki na ubezpieczenia emerytalne i rentowe z ubezpieczenia społecznego</t>
  </si>
  <si>
    <t>Planowane dochody na 2020 r.</t>
  </si>
  <si>
    <t>Burmistrza Miasta Nowy Dwór Mazowiecki</t>
  </si>
  <si>
    <t>zmiana planu dochodów w związku ze zwiększeniem planu dotacji;</t>
  </si>
  <si>
    <t>zmiana planu dochodów w związku ze zwiększeniem kwoty dotacji;</t>
  </si>
  <si>
    <t>zmiana planu dochodów w związku ze zmianami planu dotacji;</t>
  </si>
  <si>
    <t>zmiana planu dochodów w związku ze zmniejszeniem planu dotacji;</t>
  </si>
  <si>
    <t>z dnia 23 listopada 2020 r.</t>
  </si>
  <si>
    <r>
      <t xml:space="preserve">1/ zgodnie z decyzją Wojewody Mazowieckiego Nr 383/2020 z dnia  12 listopada 2020 r. (pismo Mazowieckiego Urzędu Wojewódzkiego Nr WF-I.3111.9.59.2020 z dnia  13 listopada 2020 r.)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872,00 zł na realizację zadań zleconych z zakresu administracji rządowej  (dot. zadań pozostałych)</t>
    </r>
  </si>
  <si>
    <r>
      <t xml:space="preserve">2/ zgodnie z decyzją Wojewody Mazowieckiego Nr 395/2020 z dnia 13 listopada 2020 r. (pismo Mazowieckiego Urzędu Wojewódzkiego Nr WF- I.3111.9.60. 2020 z dnia 16 listopada 2020 r.) </t>
    </r>
    <r>
      <rPr>
        <b/>
        <i/>
        <sz val="9"/>
        <rFont val="Verdana"/>
        <family val="2"/>
        <charset val="238"/>
      </rPr>
      <t>zmniejszenie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21.739,00 zł ze środków przeznaczonych na   realizację zadań wynikających z ustawy - Prawo o aktach stanu cywilnego, ustawy o ewidencji ludności oraz ustawy o dowodach osobistych.</t>
    </r>
  </si>
  <si>
    <r>
      <t xml:space="preserve">zgodnie z decyzją Wojewody Mazowieckiego Nr 390/2020 z dnia 13 listopada 2020 r. (pismo Mazowieckiego Urzędu Wojewódzkiego Nr WF- I.3111.17.98. 2020 z dnia 13 listopada 2020 r.) </t>
    </r>
    <r>
      <rPr>
        <b/>
        <i/>
        <sz val="9"/>
        <rFont val="Verdana"/>
        <family val="2"/>
        <charset val="238"/>
      </rPr>
      <t>zmniejszenie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296,00 zł ze środków przeznaczonych na sfinansowanie wypłat zryczałtowanych dodatków energetycznych dla odbiorców wrażliwych energii elektrycznej oraz na koszty obsługi tego zadania realizowanego przez gminy w wysokości 2 % łącznej kwoty dotacji wypłaconych w gminie, zgodnie z przepisami ustawy z dnia 10 kwietnia 1997r. Prawo energetyczne.</t>
    </r>
  </si>
  <si>
    <r>
      <t xml:space="preserve">zgodnie z decyzją Wojewody Mazowieckiego Nr 409/2020 z dnia 14 listopada 2020r. (pismo Mazowieckiego Urzędu Wojewódzkiego Nr WF-I. 3111.17.103.2020 z dnia 17 listopada 2020r.) </t>
    </r>
    <r>
      <rPr>
        <b/>
        <i/>
        <sz val="9"/>
        <rFont val="Verdana"/>
        <family val="2"/>
        <charset val="238"/>
      </rPr>
      <t>zmniejszenie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7.710,00 zł ze środków finansowych  przeznaczonych na organizowanie i świadczenie specjalistycznych usług opiekuńczych w miejscu zamieszkania dla osób z zaburzeniami psychicznymi, o których mowa w art. 18 ust. 1 pkt 3 ustawy o pomocy społecznej</t>
    </r>
  </si>
  <si>
    <r>
      <t xml:space="preserve">zgodnie z decyzją Wojewody Mazowieckiego Nr 408/2020 z dnia 16 listopada 2020 r. (pismo Mazowieckiego Urzędu Wojewódzkiego Nr WF-I.3111.20.47. 2020 z dnia 16 listopada 2020 r.) 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rządowej </t>
    </r>
    <r>
      <rPr>
        <i/>
        <sz val="9"/>
        <rFont val="Verdana"/>
        <family val="2"/>
        <charset val="238"/>
      </rPr>
      <t>(§ 2060) o kwotę 2.692.188,00 zł z przeznaczeniem na realizację świadczenie wychowawczego, o którym mowa w ustawie o pomocy państwa w wychowywaniu dzieci</t>
    </r>
  </si>
  <si>
    <r>
      <t xml:space="preserve">1/ zgodnie z decyzją Wojewody Mazowieckiego Nr 290 z dnia 12 listopada 2020 r. (pismo Mazowieckiego Urzędu Wojewódzkiego Nr WF-I.3111.20.35. 2020 z dnia 13 listopada  2020 r.) 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96.122,00 zł z przeznaczeniem na realizację świadczeń rodzinnych na podstawie ustawy o świadczeniach rodzinnych, na realizację świadczeń z funduszu alimentacyjnego na podstawie ustawy o pomocy osobom uprawnionym do alimentów, na realizację zasiłku dla opiekuna na podstawie ustawy o ustaleniu i wypłacie zasiłków dla opiekunów oraz na realizację art. 10  ustawy o wsparciu kobiet w ciąży i rodzin "Za życiem"</t>
    </r>
  </si>
  <si>
    <r>
      <t xml:space="preserve">2/ zgodnie z decyzją Wojewody Mazowieckiego Nr 407 z dnia 14 listopada 2020 r. (pismo Mazowieckiego Urzędu Wojewódzkiego Nr WF-I.3111.20.46. 2020 z dnia 17 listopada 2020 r.) 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</t>
    </r>
    <r>
      <rPr>
        <i/>
        <sz val="9"/>
        <rFont val="Verdana"/>
        <family val="2"/>
        <charset val="238"/>
      </rPr>
      <t>j (§ 2010) o kwotę 129.854,00 zł z przeznaczeniem na realizację świadczeń rodzinnych na podstawie ustawy o świadczeniach rodzinnych, na realizację świadczeń z funduszu alimentacyjnego na podstawie ustawy o pomocy osobom uprawnionym do alimentów, na realizację zasiłku dla opiekuna na podstawie ustawy o ustaleniu i wypłacie zasiłków dla opiekunów oraz na realizację art. 10  ustawy o wsparciu kobiet w ciąży i rodzin "Za życiem"</t>
    </r>
  </si>
  <si>
    <r>
      <t>zgodnie z decyzją Wojewody Mazowieckiego Nr 404/2020 z dnia  14 listopada 2020r. (pismo Mazowieckiego Urzędu Wojewódzkiego Nr WF-I. 3111.20.45. 2020 z dnia 16 listopada 2020r.)</t>
    </r>
    <r>
      <rPr>
        <b/>
        <i/>
        <sz val="9"/>
        <rFont val="Verdana"/>
        <family val="2"/>
        <charset val="238"/>
      </rPr>
      <t xml:space="preserve"> zmniejszenie planu dotacji celowej z budżetu państwa na realizację zadań zleconych gminie z zakresu administracji rządowej </t>
    </r>
    <r>
      <rPr>
        <i/>
        <sz val="9"/>
        <rFont val="Verdana"/>
        <family val="2"/>
        <charset val="238"/>
      </rPr>
      <t>(§ 2010) o kwotę 190,00 zł ze środków przeznaczonych na realizację zadań z zakresu administracji rządowej związanych z przyznawaniem Kart Dużej Rodziny wynikających z ustawy o Karcie Dużej Rodziny</t>
    </r>
  </si>
  <si>
    <r>
      <t xml:space="preserve">zgodnie z decyzją Nr 399/2020 Wojewody Mazowieckiego z dnia 13 listopada  2020 r. (pismo Mazowieckiego Urzędu Wojewódzkiego Nr WF-I.3111. 20.42. 2020 z dnia 14 listopada  2020 r.) </t>
    </r>
    <r>
      <rPr>
        <b/>
        <i/>
        <sz val="9"/>
        <rFont val="Verdana"/>
        <family val="2"/>
        <charset val="238"/>
      </rPr>
      <t xml:space="preserve"> zwiększenie kwoty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18.321,00 zł - środki finansowe przeznaczone na realizację świadczenia  "Dobry start", o którym mowa w uchwale nr 80 Rady Ministrów z dnia 30 maja 2018 roku w sprawie ustanowienia rządowego programu "Dobry start" (M.P.z 2018 r.  poz. 514) i rozporządzeniu Rady Ministrów z dnia 30 maja 2018 r. w sprawie szczegółowych warunków realizacji rządowego programu "Dobry start" ( Dz. U. z 2018 r. poz 1061, z późn. zm.)</t>
    </r>
  </si>
  <si>
    <r>
      <t xml:space="preserve">zgodnie z decyzją Wojewody Mazowieckiego Nr 411/2020 z dnia 14 listopada 2020 r. (pismo Mazowieckiego Urzędu Wojewódzkiego Nr WF-I.3111.20.48. 2020 z dnia 17 listopada 2020 r.) </t>
    </r>
    <r>
      <rPr>
        <b/>
        <i/>
        <sz val="9"/>
        <rFont val="Verdana"/>
        <family val="2"/>
        <charset val="238"/>
      </rPr>
      <t>zmniejszenie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3.676,00 zł ze środków finansowych  przeznaczonych na opłacenie składki na ubezpieczenie zdrowotne za osoby pobierające niektóre świadczenia rodzinne oraz zasiłek dla opiekuna na podstawie ustawy o świadczeniach opieki zdrowotnej finansowanych ze środków publicznych</t>
    </r>
  </si>
  <si>
    <t>Załącznik nr 1 do zarządzenia Nr  161/2020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</si>
</sst>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  <charset val="238"/>
    </font>
    <font>
      <sz val="8"/>
      <name val="Arial CE"/>
      <charset val="238"/>
    </font>
    <font>
      <b/>
      <i/>
      <sz val="9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0" xfId="0" applyFont="1"/>
    <xf numFmtId="0" fontId="6" fillId="0" borderId="0" xfId="0" applyFont="1" applyFill="1" applyAlignment="1">
      <alignment vertical="top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shrinkToFit="1"/>
    </xf>
    <xf numFmtId="0" fontId="11" fillId="3" borderId="3" xfId="0" applyFont="1" applyFill="1" applyBorder="1" applyAlignment="1">
      <alignment horizontal="left" vertical="center" shrinkToFit="1"/>
    </xf>
    <xf numFmtId="4" fontId="8" fillId="3" borderId="4" xfId="0" applyNumberFormat="1" applyFont="1" applyFill="1" applyBorder="1" applyAlignment="1">
      <alignment horizontal="right" vertical="center" shrinkToFi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shrinkToFit="1"/>
    </xf>
    <xf numFmtId="4" fontId="9" fillId="3" borderId="6" xfId="0" applyNumberFormat="1" applyFont="1" applyFill="1" applyBorder="1" applyAlignment="1">
      <alignment horizontal="right" vertical="center" shrinkToFit="1"/>
    </xf>
    <xf numFmtId="0" fontId="8" fillId="3" borderId="2" xfId="0" applyFont="1" applyFill="1" applyBorder="1" applyAlignment="1">
      <alignment horizontal="left" vertical="center" wrapText="1"/>
    </xf>
    <xf numFmtId="4" fontId="9" fillId="3" borderId="5" xfId="0" applyNumberFormat="1" applyFont="1" applyFill="1" applyBorder="1" applyAlignment="1">
      <alignment horizontal="right" vertical="center" shrinkToFit="1"/>
    </xf>
    <xf numFmtId="0" fontId="8" fillId="3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shrinkToFit="1"/>
    </xf>
    <xf numFmtId="0" fontId="8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shrinkToFit="1"/>
    </xf>
    <xf numFmtId="4" fontId="9" fillId="0" borderId="5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15" fillId="0" borderId="0" xfId="0" applyFont="1"/>
    <xf numFmtId="0" fontId="9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 shrinkToFit="1"/>
    </xf>
    <xf numFmtId="0" fontId="10" fillId="0" borderId="0" xfId="0" applyFont="1"/>
    <xf numFmtId="4" fontId="9" fillId="3" borderId="5" xfId="0" applyNumberFormat="1" applyFont="1" applyFill="1" applyBorder="1" applyAlignment="1">
      <alignment vertical="center" shrinkToFit="1"/>
    </xf>
    <xf numFmtId="0" fontId="16" fillId="0" borderId="0" xfId="0" applyFont="1"/>
    <xf numFmtId="0" fontId="18" fillId="0" borderId="0" xfId="0" applyFont="1"/>
    <xf numFmtId="0" fontId="16" fillId="0" borderId="0" xfId="0" applyFont="1" applyBorder="1"/>
    <xf numFmtId="0" fontId="8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justify" vertical="center"/>
    </xf>
    <xf numFmtId="3" fontId="19" fillId="0" borderId="0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4" fontId="15" fillId="0" borderId="0" xfId="0" applyNumberFormat="1" applyFont="1"/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right" vertical="center"/>
    </xf>
    <xf numFmtId="0" fontId="0" fillId="0" borderId="0" xfId="0" applyFont="1"/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justify" vertical="center"/>
    </xf>
    <xf numFmtId="0" fontId="13" fillId="0" borderId="13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horizontal="justify" vertical="center" wrapText="1"/>
    </xf>
    <xf numFmtId="0" fontId="13" fillId="0" borderId="14" xfId="0" applyFont="1" applyFill="1" applyBorder="1" applyAlignment="1">
      <alignment horizontal="justify" vertical="center" wrapText="1"/>
    </xf>
    <xf numFmtId="0" fontId="13" fillId="0" borderId="8" xfId="0" applyFont="1" applyFill="1" applyBorder="1" applyAlignment="1">
      <alignment horizontal="justify" vertical="center" wrapText="1"/>
    </xf>
    <xf numFmtId="0" fontId="13" fillId="0" borderId="15" xfId="0" applyFont="1" applyFill="1" applyBorder="1" applyAlignment="1">
      <alignment horizontal="justify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textRotation="45" shrinkToFit="1"/>
    </xf>
    <xf numFmtId="0" fontId="8" fillId="0" borderId="5" xfId="0" applyFont="1" applyFill="1" applyBorder="1" applyAlignment="1">
      <alignment horizontal="left" vertical="center" textRotation="45" shrinkToFit="1"/>
    </xf>
    <xf numFmtId="0" fontId="8" fillId="0" borderId="4" xfId="0" applyFont="1" applyFill="1" applyBorder="1" applyAlignment="1">
      <alignment horizontal="left" vertical="center" textRotation="45" shrinkToFit="1"/>
    </xf>
    <xf numFmtId="0" fontId="8" fillId="2" borderId="6" xfId="0" applyFont="1" applyFill="1" applyBorder="1" applyAlignment="1">
      <alignment horizontal="center" vertical="center" textRotation="45"/>
    </xf>
    <xf numFmtId="0" fontId="8" fillId="2" borderId="5" xfId="0" applyFont="1" applyFill="1" applyBorder="1" applyAlignment="1">
      <alignment horizontal="center" vertical="center" textRotation="45"/>
    </xf>
    <xf numFmtId="0" fontId="8" fillId="2" borderId="4" xfId="0" applyFont="1" applyFill="1" applyBorder="1" applyAlignment="1">
      <alignment horizontal="center" vertical="center" textRotation="45"/>
    </xf>
    <xf numFmtId="0" fontId="14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zoomScale="70" zoomScaleNormal="70" workbookViewId="0">
      <pane xSplit="7" ySplit="9" topLeftCell="H108" activePane="bottomRight" state="frozen"/>
      <selection pane="topRight" activeCell="G1" sqref="G1"/>
      <selection pane="bottomLeft" activeCell="A11" sqref="A11"/>
      <selection pane="bottomRight" activeCell="L2" sqref="L2"/>
    </sheetView>
  </sheetViews>
  <sheetFormatPr defaultRowHeight="12.75" x14ac:dyDescent="0.2"/>
  <cols>
    <col min="1" max="1" width="4.7109375" style="54" customWidth="1"/>
    <col min="2" max="2" width="7.5703125" style="55" customWidth="1"/>
    <col min="3" max="3" width="6.42578125" style="56" customWidth="1"/>
    <col min="4" max="4" width="37.85546875" style="57" customWidth="1"/>
    <col min="5" max="5" width="17.85546875" style="58" customWidth="1"/>
    <col min="6" max="6" width="16.42578125" style="59" customWidth="1"/>
    <col min="7" max="7" width="16.28515625" style="59" customWidth="1"/>
    <col min="8" max="8" width="15.5703125" style="59" customWidth="1"/>
    <col min="9" max="9" width="15.28515625" style="59" customWidth="1"/>
    <col min="10" max="10" width="15" style="60" customWidth="1"/>
    <col min="11" max="11" width="13.7109375" style="59" customWidth="1"/>
    <col min="12" max="12" width="15.42578125" style="59" customWidth="1"/>
    <col min="13" max="13" width="11.28515625" customWidth="1"/>
    <col min="14" max="16" width="7.28515625" customWidth="1"/>
    <col min="17" max="18" width="7.5703125" customWidth="1"/>
  </cols>
  <sheetData>
    <row r="1" spans="1:14" s="42" customFormat="1" ht="15.75" customHeight="1" x14ac:dyDescent="0.2">
      <c r="A1" s="95"/>
      <c r="B1" s="95"/>
      <c r="C1" s="95"/>
      <c r="D1" s="44"/>
      <c r="E1" s="45"/>
      <c r="F1" s="69"/>
      <c r="G1" s="69"/>
      <c r="H1" s="66"/>
      <c r="I1" s="69"/>
      <c r="J1" s="70"/>
      <c r="K1" s="70"/>
      <c r="L1" s="66" t="s">
        <v>49</v>
      </c>
    </row>
    <row r="2" spans="1:14" s="42" customFormat="1" ht="15.75" customHeight="1" x14ac:dyDescent="0.2">
      <c r="A2" s="43"/>
      <c r="B2" s="43"/>
      <c r="C2" s="43"/>
      <c r="D2" s="44"/>
      <c r="E2" s="45"/>
      <c r="F2" s="69"/>
      <c r="G2" s="69"/>
      <c r="H2" s="67"/>
      <c r="I2" s="69"/>
      <c r="J2" s="70"/>
      <c r="K2" s="70"/>
      <c r="L2" s="67" t="s">
        <v>33</v>
      </c>
    </row>
    <row r="3" spans="1:14" s="42" customFormat="1" ht="15.75" customHeight="1" x14ac:dyDescent="0.2">
      <c r="A3" s="43"/>
      <c r="B3" s="43"/>
      <c r="C3" s="43"/>
      <c r="D3" s="44"/>
      <c r="E3" s="45"/>
      <c r="F3" s="69"/>
      <c r="G3" s="69"/>
      <c r="H3" s="68"/>
      <c r="I3" s="69"/>
      <c r="J3" s="70"/>
      <c r="K3" s="70"/>
      <c r="L3" s="68" t="s">
        <v>38</v>
      </c>
    </row>
    <row r="4" spans="1:14" s="42" customFormat="1" ht="27.75" customHeight="1" x14ac:dyDescent="0.2">
      <c r="A4" s="96" t="s">
        <v>14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4" s="46" customFormat="1" ht="15" customHeight="1" x14ac:dyDescent="0.15">
      <c r="A5" s="100" t="s">
        <v>6</v>
      </c>
      <c r="B5" s="100" t="s">
        <v>7</v>
      </c>
      <c r="C5" s="111" t="s">
        <v>0</v>
      </c>
      <c r="D5" s="103" t="s">
        <v>8</v>
      </c>
      <c r="E5" s="97" t="s">
        <v>16</v>
      </c>
      <c r="F5" s="106" t="s">
        <v>32</v>
      </c>
      <c r="G5" s="107"/>
      <c r="H5" s="107"/>
      <c r="I5" s="107"/>
      <c r="J5" s="107"/>
      <c r="K5" s="107"/>
      <c r="L5" s="108"/>
    </row>
    <row r="6" spans="1:14" s="46" customFormat="1" ht="15" customHeight="1" x14ac:dyDescent="0.15">
      <c r="A6" s="101"/>
      <c r="B6" s="101"/>
      <c r="C6" s="112"/>
      <c r="D6" s="104"/>
      <c r="E6" s="98"/>
      <c r="F6" s="111" t="s">
        <v>9</v>
      </c>
      <c r="G6" s="114" t="s">
        <v>15</v>
      </c>
      <c r="H6" s="114"/>
      <c r="I6" s="114"/>
      <c r="J6" s="114"/>
      <c r="K6" s="114"/>
      <c r="L6" s="110"/>
    </row>
    <row r="7" spans="1:14" s="46" customFormat="1" ht="15" customHeight="1" x14ac:dyDescent="0.2">
      <c r="A7" s="101"/>
      <c r="B7" s="101"/>
      <c r="C7" s="112"/>
      <c r="D7" s="104"/>
      <c r="E7" s="98"/>
      <c r="F7" s="112"/>
      <c r="G7" s="93" t="s">
        <v>11</v>
      </c>
      <c r="H7" s="114" t="s">
        <v>10</v>
      </c>
      <c r="I7" s="114"/>
      <c r="J7" s="93" t="s">
        <v>12</v>
      </c>
      <c r="K7" s="109" t="s">
        <v>10</v>
      </c>
      <c r="L7" s="110"/>
      <c r="M7"/>
    </row>
    <row r="8" spans="1:14" s="46" customFormat="1" ht="100.5" customHeight="1" x14ac:dyDescent="0.2">
      <c r="A8" s="102"/>
      <c r="B8" s="102"/>
      <c r="C8" s="113"/>
      <c r="D8" s="105"/>
      <c r="E8" s="99"/>
      <c r="F8" s="113"/>
      <c r="G8" s="94"/>
      <c r="H8" s="61" t="s">
        <v>13</v>
      </c>
      <c r="I8" s="62" t="s">
        <v>22</v>
      </c>
      <c r="J8" s="94"/>
      <c r="K8" s="61" t="s">
        <v>13</v>
      </c>
      <c r="L8" s="62" t="s">
        <v>22</v>
      </c>
      <c r="M8"/>
    </row>
    <row r="9" spans="1:14" s="3" customFormat="1" ht="15" customHeight="1" x14ac:dyDescent="0.2">
      <c r="A9" s="6">
        <v>1</v>
      </c>
      <c r="B9" s="6">
        <f t="shared" ref="B9:L9" si="0">A9+1</f>
        <v>2</v>
      </c>
      <c r="C9" s="5">
        <f t="shared" si="0"/>
        <v>3</v>
      </c>
      <c r="D9" s="11">
        <f t="shared" si="0"/>
        <v>4</v>
      </c>
      <c r="E9" s="10">
        <f t="shared" si="0"/>
        <v>5</v>
      </c>
      <c r="F9" s="6">
        <f t="shared" si="0"/>
        <v>6</v>
      </c>
      <c r="G9" s="6">
        <f t="shared" si="0"/>
        <v>7</v>
      </c>
      <c r="H9" s="5">
        <f t="shared" si="0"/>
        <v>8</v>
      </c>
      <c r="I9" s="5">
        <f t="shared" si="0"/>
        <v>9</v>
      </c>
      <c r="J9" s="5">
        <f t="shared" si="0"/>
        <v>10</v>
      </c>
      <c r="K9" s="5">
        <f t="shared" si="0"/>
        <v>11</v>
      </c>
      <c r="L9" s="5">
        <f t="shared" si="0"/>
        <v>12</v>
      </c>
      <c r="M9"/>
      <c r="N9" s="63"/>
    </row>
    <row r="10" spans="1:14" s="2" customFormat="1" ht="16.5" customHeight="1" x14ac:dyDescent="0.2">
      <c r="A10" s="15">
        <v>750</v>
      </c>
      <c r="B10" s="15"/>
      <c r="C10" s="15"/>
      <c r="D10" s="20" t="s">
        <v>3</v>
      </c>
      <c r="E10" s="18" t="s">
        <v>17</v>
      </c>
      <c r="F10" s="21">
        <f>G10+J10</f>
        <v>2614369.09</v>
      </c>
      <c r="G10" s="21">
        <v>1691339.09</v>
      </c>
      <c r="H10" s="21">
        <v>391382</v>
      </c>
      <c r="I10" s="21">
        <v>949401.81</v>
      </c>
      <c r="J10" s="21">
        <v>923030</v>
      </c>
      <c r="K10" s="21"/>
      <c r="L10" s="21">
        <v>923030</v>
      </c>
    </row>
    <row r="11" spans="1:14" s="2" customFormat="1" ht="16.5" customHeight="1" x14ac:dyDescent="0.2">
      <c r="A11" s="15"/>
      <c r="B11" s="15"/>
      <c r="C11" s="15"/>
      <c r="D11" s="20"/>
      <c r="E11" s="12" t="s">
        <v>18</v>
      </c>
      <c r="F11" s="21">
        <f>G11+J11</f>
        <v>21739</v>
      </c>
      <c r="G11" s="21">
        <f>G15</f>
        <v>21739</v>
      </c>
      <c r="H11" s="21">
        <f>H15</f>
        <v>21739</v>
      </c>
      <c r="I11" s="21"/>
      <c r="J11" s="21"/>
      <c r="K11" s="21"/>
      <c r="L11" s="21"/>
    </row>
    <row r="12" spans="1:14" s="2" customFormat="1" ht="16.5" customHeight="1" x14ac:dyDescent="0.2">
      <c r="A12" s="15"/>
      <c r="B12" s="15"/>
      <c r="C12" s="15"/>
      <c r="D12" s="20"/>
      <c r="E12" s="12" t="s">
        <v>19</v>
      </c>
      <c r="F12" s="21">
        <f>G12+J12</f>
        <v>872</v>
      </c>
      <c r="G12" s="21">
        <f>G16</f>
        <v>872</v>
      </c>
      <c r="H12" s="21">
        <f>H16</f>
        <v>872</v>
      </c>
      <c r="I12" s="21"/>
      <c r="J12" s="21"/>
      <c r="K12" s="21"/>
      <c r="L12" s="21"/>
    </row>
    <row r="13" spans="1:14" s="4" customFormat="1" ht="16.5" customHeight="1" x14ac:dyDescent="0.2">
      <c r="A13" s="15"/>
      <c r="B13" s="37"/>
      <c r="C13" s="37"/>
      <c r="D13" s="22"/>
      <c r="E13" s="13" t="s">
        <v>20</v>
      </c>
      <c r="F13" s="14">
        <f t="shared" ref="F13:L13" si="1">F10-F11+F12</f>
        <v>2593502.09</v>
      </c>
      <c r="G13" s="14">
        <f t="shared" si="1"/>
        <v>1670472.09</v>
      </c>
      <c r="H13" s="14">
        <f t="shared" si="1"/>
        <v>370515</v>
      </c>
      <c r="I13" s="14">
        <f t="shared" si="1"/>
        <v>949401.81</v>
      </c>
      <c r="J13" s="14">
        <f t="shared" si="1"/>
        <v>923030</v>
      </c>
      <c r="K13" s="14"/>
      <c r="L13" s="14">
        <f t="shared" si="1"/>
        <v>923030</v>
      </c>
    </row>
    <row r="14" spans="1:14" s="2" customFormat="1" ht="16.5" customHeight="1" x14ac:dyDescent="0.2">
      <c r="A14" s="23"/>
      <c r="B14" s="23">
        <v>75011</v>
      </c>
      <c r="C14" s="64"/>
      <c r="D14" s="26" t="s">
        <v>1</v>
      </c>
      <c r="E14" s="27" t="s">
        <v>17</v>
      </c>
      <c r="F14" s="28">
        <f>G14+J14</f>
        <v>368867</v>
      </c>
      <c r="G14" s="28">
        <v>368867</v>
      </c>
      <c r="H14" s="28">
        <v>368827</v>
      </c>
      <c r="I14" s="29"/>
      <c r="J14" s="29"/>
      <c r="K14" s="29"/>
      <c r="L14" s="29"/>
    </row>
    <row r="15" spans="1:14" s="1" customFormat="1" ht="16.5" customHeight="1" x14ac:dyDescent="0.2">
      <c r="A15" s="31"/>
      <c r="B15" s="32"/>
      <c r="C15" s="33"/>
      <c r="D15" s="26"/>
      <c r="E15" s="27" t="s">
        <v>18</v>
      </c>
      <c r="F15" s="28">
        <f>G15+J15</f>
        <v>21739</v>
      </c>
      <c r="G15" s="28">
        <f>G19</f>
        <v>21739</v>
      </c>
      <c r="H15" s="28">
        <f>H19</f>
        <v>21739</v>
      </c>
      <c r="I15" s="28"/>
      <c r="J15" s="28"/>
      <c r="K15" s="28"/>
      <c r="L15" s="28"/>
    </row>
    <row r="16" spans="1:14" s="1" customFormat="1" ht="16.5" customHeight="1" x14ac:dyDescent="0.2">
      <c r="A16" s="31"/>
      <c r="B16" s="32"/>
      <c r="C16" s="33"/>
      <c r="D16" s="26"/>
      <c r="E16" s="27" t="s">
        <v>19</v>
      </c>
      <c r="F16" s="28">
        <f>G16+J16</f>
        <v>872</v>
      </c>
      <c r="G16" s="28">
        <f>G20</f>
        <v>872</v>
      </c>
      <c r="H16" s="28">
        <f>H20</f>
        <v>872</v>
      </c>
      <c r="I16" s="28"/>
      <c r="J16" s="28"/>
      <c r="K16" s="28"/>
      <c r="L16" s="28"/>
    </row>
    <row r="17" spans="1:12" s="4" customFormat="1" ht="16.5" customHeight="1" x14ac:dyDescent="0.2">
      <c r="A17" s="64"/>
      <c r="B17" s="64"/>
      <c r="C17" s="65"/>
      <c r="D17" s="36"/>
      <c r="E17" s="34" t="s">
        <v>20</v>
      </c>
      <c r="F17" s="30">
        <f>F14-F15+F16</f>
        <v>348000</v>
      </c>
      <c r="G17" s="30">
        <f>G14-G15+G16</f>
        <v>348000</v>
      </c>
      <c r="H17" s="30">
        <f>H14-H15+H16</f>
        <v>347960</v>
      </c>
      <c r="I17" s="30"/>
      <c r="J17" s="30"/>
      <c r="K17" s="30"/>
      <c r="L17" s="30"/>
    </row>
    <row r="18" spans="1:12" s="2" customFormat="1" ht="18" customHeight="1" x14ac:dyDescent="0.2">
      <c r="A18" s="31"/>
      <c r="B18" s="32"/>
      <c r="C18" s="35">
        <v>2010</v>
      </c>
      <c r="D18" s="84" t="s">
        <v>27</v>
      </c>
      <c r="E18" s="27" t="s">
        <v>17</v>
      </c>
      <c r="F18" s="28">
        <f>G18+J18</f>
        <v>368827</v>
      </c>
      <c r="G18" s="28">
        <f>H18</f>
        <v>368827</v>
      </c>
      <c r="H18" s="28">
        <v>368827</v>
      </c>
      <c r="I18" s="28"/>
      <c r="J18" s="28"/>
      <c r="K18" s="28"/>
      <c r="L18" s="28"/>
    </row>
    <row r="19" spans="1:12" s="1" customFormat="1" ht="18" customHeight="1" x14ac:dyDescent="0.2">
      <c r="A19" s="31"/>
      <c r="B19" s="32"/>
      <c r="C19" s="33"/>
      <c r="D19" s="85"/>
      <c r="E19" s="27" t="s">
        <v>18</v>
      </c>
      <c r="F19" s="28">
        <f>G19+J19</f>
        <v>21739</v>
      </c>
      <c r="G19" s="28">
        <f>H19</f>
        <v>21739</v>
      </c>
      <c r="H19" s="28">
        <v>21739</v>
      </c>
      <c r="I19" s="28"/>
      <c r="J19" s="28"/>
      <c r="K19" s="28"/>
      <c r="L19" s="28"/>
    </row>
    <row r="20" spans="1:12" s="1" customFormat="1" ht="18" customHeight="1" x14ac:dyDescent="0.2">
      <c r="A20" s="31"/>
      <c r="B20" s="32"/>
      <c r="C20" s="33"/>
      <c r="D20" s="85"/>
      <c r="E20" s="27" t="s">
        <v>19</v>
      </c>
      <c r="F20" s="28">
        <f>G20+J20</f>
        <v>872</v>
      </c>
      <c r="G20" s="28">
        <f>H20</f>
        <v>872</v>
      </c>
      <c r="H20" s="28">
        <v>872</v>
      </c>
      <c r="I20" s="28"/>
      <c r="J20" s="28"/>
      <c r="K20" s="28"/>
      <c r="L20" s="28"/>
    </row>
    <row r="21" spans="1:12" s="4" customFormat="1" ht="18" customHeight="1" x14ac:dyDescent="0.2">
      <c r="A21" s="64"/>
      <c r="B21" s="64"/>
      <c r="C21" s="65"/>
      <c r="D21" s="86"/>
      <c r="E21" s="34" t="s">
        <v>20</v>
      </c>
      <c r="F21" s="30">
        <f>F18-F19+F20</f>
        <v>347960</v>
      </c>
      <c r="G21" s="30">
        <f>G18-G19+G20</f>
        <v>347960</v>
      </c>
      <c r="H21" s="30">
        <f>H18-H19+H20</f>
        <v>347960</v>
      </c>
      <c r="I21" s="30"/>
      <c r="J21" s="30"/>
      <c r="K21" s="30"/>
      <c r="L21" s="30"/>
    </row>
    <row r="22" spans="1:12" s="42" customFormat="1" ht="17.25" customHeight="1" x14ac:dyDescent="0.2">
      <c r="A22" s="51"/>
      <c r="B22" s="52"/>
      <c r="C22" s="87" t="s">
        <v>21</v>
      </c>
      <c r="D22" s="87"/>
      <c r="E22" s="87"/>
      <c r="F22" s="87"/>
      <c r="G22" s="87"/>
      <c r="H22" s="87"/>
      <c r="I22" s="87"/>
      <c r="J22" s="87"/>
      <c r="K22" s="87"/>
      <c r="L22" s="88"/>
    </row>
    <row r="23" spans="1:12" s="50" customFormat="1" ht="15.75" customHeight="1" x14ac:dyDescent="0.2">
      <c r="A23" s="51"/>
      <c r="B23" s="52"/>
      <c r="C23" s="89" t="s">
        <v>36</v>
      </c>
      <c r="D23" s="89"/>
      <c r="E23" s="89"/>
      <c r="F23" s="89"/>
      <c r="G23" s="89"/>
      <c r="H23" s="89"/>
      <c r="I23" s="89"/>
      <c r="J23" s="89"/>
      <c r="K23" s="89"/>
      <c r="L23" s="90"/>
    </row>
    <row r="24" spans="1:12" s="50" customFormat="1" ht="42" customHeight="1" x14ac:dyDescent="0.2">
      <c r="A24" s="51"/>
      <c r="B24" s="52"/>
      <c r="C24" s="89" t="s">
        <v>39</v>
      </c>
      <c r="D24" s="89"/>
      <c r="E24" s="89"/>
      <c r="F24" s="89"/>
      <c r="G24" s="89"/>
      <c r="H24" s="89"/>
      <c r="I24" s="89"/>
      <c r="J24" s="89"/>
      <c r="K24" s="89"/>
      <c r="L24" s="90"/>
    </row>
    <row r="25" spans="1:12" s="48" customFormat="1" ht="42" customHeight="1" x14ac:dyDescent="0.2">
      <c r="A25" s="51"/>
      <c r="B25" s="53"/>
      <c r="C25" s="91" t="s">
        <v>40</v>
      </c>
      <c r="D25" s="91"/>
      <c r="E25" s="91"/>
      <c r="F25" s="91"/>
      <c r="G25" s="91"/>
      <c r="H25" s="91"/>
      <c r="I25" s="91"/>
      <c r="J25" s="91"/>
      <c r="K25" s="91"/>
      <c r="L25" s="92"/>
    </row>
    <row r="26" spans="1:12" s="2" customFormat="1" ht="16.5" customHeight="1" x14ac:dyDescent="0.2">
      <c r="A26" s="16">
        <v>852</v>
      </c>
      <c r="B26" s="16"/>
      <c r="C26" s="16"/>
      <c r="D26" s="17" t="s">
        <v>5</v>
      </c>
      <c r="E26" s="18" t="s">
        <v>17</v>
      </c>
      <c r="F26" s="19">
        <f>G26+J26</f>
        <v>2045886.02</v>
      </c>
      <c r="G26" s="19">
        <v>2045886.02</v>
      </c>
      <c r="H26" s="19">
        <v>1973744</v>
      </c>
      <c r="I26" s="19"/>
      <c r="J26" s="19"/>
      <c r="K26" s="19"/>
      <c r="L26" s="19"/>
    </row>
    <row r="27" spans="1:12" s="1" customFormat="1" ht="16.5" customHeight="1" x14ac:dyDescent="0.2">
      <c r="A27" s="38"/>
      <c r="B27" s="39"/>
      <c r="C27" s="40"/>
      <c r="D27" s="20"/>
      <c r="E27" s="12" t="s">
        <v>18</v>
      </c>
      <c r="F27" s="21">
        <f>G27+J27</f>
        <v>8006</v>
      </c>
      <c r="G27" s="21">
        <f>G31+G42</f>
        <v>8006</v>
      </c>
      <c r="H27" s="21">
        <f>H31+H42</f>
        <v>8006</v>
      </c>
      <c r="I27" s="21"/>
      <c r="J27" s="21"/>
      <c r="K27" s="21"/>
      <c r="L27" s="21"/>
    </row>
    <row r="28" spans="1:12" s="1" customFormat="1" ht="16.5" customHeight="1" x14ac:dyDescent="0.2">
      <c r="A28" s="38"/>
      <c r="B28" s="39"/>
      <c r="C28" s="40"/>
      <c r="D28" s="20"/>
      <c r="E28" s="12" t="s">
        <v>19</v>
      </c>
      <c r="F28" s="21"/>
      <c r="G28" s="21"/>
      <c r="H28" s="21"/>
      <c r="I28" s="21"/>
      <c r="J28" s="21"/>
      <c r="K28" s="21"/>
      <c r="L28" s="21"/>
    </row>
    <row r="29" spans="1:12" s="4" customFormat="1" ht="16.5" customHeight="1" x14ac:dyDescent="0.2">
      <c r="A29" s="15"/>
      <c r="B29" s="37"/>
      <c r="C29" s="37"/>
      <c r="D29" s="41"/>
      <c r="E29" s="13" t="s">
        <v>20</v>
      </c>
      <c r="F29" s="14">
        <f t="shared" ref="F29:H29" si="2">F26-F27+F28</f>
        <v>2037880.02</v>
      </c>
      <c r="G29" s="14">
        <f t="shared" si="2"/>
        <v>2037880.02</v>
      </c>
      <c r="H29" s="14">
        <f t="shared" si="2"/>
        <v>1965738</v>
      </c>
      <c r="I29" s="14"/>
      <c r="J29" s="14"/>
      <c r="K29" s="14"/>
      <c r="L29" s="14"/>
    </row>
    <row r="30" spans="1:12" s="8" customFormat="1" ht="16.5" customHeight="1" x14ac:dyDescent="0.2">
      <c r="A30" s="23"/>
      <c r="B30" s="23">
        <v>85215</v>
      </c>
      <c r="C30" s="64"/>
      <c r="D30" s="81" t="s">
        <v>24</v>
      </c>
      <c r="E30" s="25" t="s">
        <v>17</v>
      </c>
      <c r="F30" s="28">
        <f>G30+J30</f>
        <v>13798</v>
      </c>
      <c r="G30" s="28">
        <v>13798</v>
      </c>
      <c r="H30" s="28">
        <v>11974</v>
      </c>
      <c r="I30" s="29"/>
      <c r="J30" s="29"/>
      <c r="K30" s="29"/>
      <c r="L30" s="29"/>
    </row>
    <row r="31" spans="1:12" s="1" customFormat="1" ht="16.5" customHeight="1" x14ac:dyDescent="0.2">
      <c r="A31" s="31"/>
      <c r="B31" s="32"/>
      <c r="C31" s="33"/>
      <c r="D31" s="82"/>
      <c r="E31" s="27" t="s">
        <v>18</v>
      </c>
      <c r="F31" s="28">
        <f>G31+J31</f>
        <v>296</v>
      </c>
      <c r="G31" s="28">
        <f>G35</f>
        <v>296</v>
      </c>
      <c r="H31" s="28">
        <f>H35</f>
        <v>296</v>
      </c>
      <c r="I31" s="28"/>
      <c r="J31" s="28"/>
      <c r="K31" s="28"/>
      <c r="L31" s="28"/>
    </row>
    <row r="32" spans="1:12" s="1" customFormat="1" ht="16.5" customHeight="1" x14ac:dyDescent="0.2">
      <c r="A32" s="31"/>
      <c r="B32" s="32"/>
      <c r="C32" s="33"/>
      <c r="D32" s="82"/>
      <c r="E32" s="27" t="s">
        <v>19</v>
      </c>
      <c r="F32" s="28"/>
      <c r="G32" s="28"/>
      <c r="H32" s="28"/>
      <c r="I32" s="28"/>
      <c r="J32" s="28"/>
      <c r="K32" s="28"/>
      <c r="L32" s="28"/>
    </row>
    <row r="33" spans="1:12" s="4" customFormat="1" ht="16.5" customHeight="1" x14ac:dyDescent="0.2">
      <c r="A33" s="64"/>
      <c r="B33" s="64"/>
      <c r="C33" s="65"/>
      <c r="D33" s="83"/>
      <c r="E33" s="34" t="s">
        <v>20</v>
      </c>
      <c r="F33" s="30">
        <f>F30-F31+F32</f>
        <v>13502</v>
      </c>
      <c r="G33" s="30">
        <f>G30-G31+G32</f>
        <v>13502</v>
      </c>
      <c r="H33" s="30">
        <f>H30-H31+H32</f>
        <v>11678</v>
      </c>
      <c r="I33" s="30"/>
      <c r="J33" s="30"/>
      <c r="K33" s="30"/>
      <c r="L33" s="30"/>
    </row>
    <row r="34" spans="1:12" s="2" customFormat="1" ht="18" customHeight="1" x14ac:dyDescent="0.2">
      <c r="A34" s="31"/>
      <c r="B34" s="32"/>
      <c r="C34" s="35">
        <v>2010</v>
      </c>
      <c r="D34" s="84" t="s">
        <v>27</v>
      </c>
      <c r="E34" s="25" t="s">
        <v>17</v>
      </c>
      <c r="F34" s="28">
        <f>G34+J34</f>
        <v>11974</v>
      </c>
      <c r="G34" s="28">
        <f>H34</f>
        <v>11974</v>
      </c>
      <c r="H34" s="28">
        <v>11974</v>
      </c>
      <c r="I34" s="28"/>
      <c r="J34" s="28"/>
      <c r="K34" s="28"/>
      <c r="L34" s="28"/>
    </row>
    <row r="35" spans="1:12" s="1" customFormat="1" ht="18" customHeight="1" x14ac:dyDescent="0.2">
      <c r="A35" s="31"/>
      <c r="B35" s="32"/>
      <c r="C35" s="33"/>
      <c r="D35" s="85"/>
      <c r="E35" s="27" t="s">
        <v>18</v>
      </c>
      <c r="F35" s="28">
        <f>G35+J35</f>
        <v>296</v>
      </c>
      <c r="G35" s="28">
        <f>H35</f>
        <v>296</v>
      </c>
      <c r="H35" s="28">
        <v>296</v>
      </c>
      <c r="I35" s="28"/>
      <c r="J35" s="28"/>
      <c r="K35" s="28"/>
      <c r="L35" s="28"/>
    </row>
    <row r="36" spans="1:12" s="1" customFormat="1" ht="18" customHeight="1" x14ac:dyDescent="0.2">
      <c r="A36" s="31"/>
      <c r="B36" s="32"/>
      <c r="C36" s="33"/>
      <c r="D36" s="85"/>
      <c r="E36" s="27" t="s">
        <v>19</v>
      </c>
      <c r="F36" s="28"/>
      <c r="G36" s="28"/>
      <c r="H36" s="28"/>
      <c r="I36" s="28"/>
      <c r="J36" s="28"/>
      <c r="K36" s="28"/>
      <c r="L36" s="28"/>
    </row>
    <row r="37" spans="1:12" s="4" customFormat="1" ht="18" customHeight="1" x14ac:dyDescent="0.2">
      <c r="A37" s="64"/>
      <c r="B37" s="32"/>
      <c r="C37" s="65"/>
      <c r="D37" s="86"/>
      <c r="E37" s="34" t="s">
        <v>20</v>
      </c>
      <c r="F37" s="30">
        <f>F34-F35+F36</f>
        <v>11678</v>
      </c>
      <c r="G37" s="30">
        <f>G34-G35+G36</f>
        <v>11678</v>
      </c>
      <c r="H37" s="30">
        <f>H34-H35+H36</f>
        <v>11678</v>
      </c>
      <c r="I37" s="30"/>
      <c r="J37" s="30"/>
      <c r="K37" s="30"/>
      <c r="L37" s="30"/>
    </row>
    <row r="38" spans="1:12" s="42" customFormat="1" ht="17.25" customHeight="1" x14ac:dyDescent="0.2">
      <c r="A38" s="51"/>
      <c r="B38" s="52"/>
      <c r="C38" s="87" t="s">
        <v>21</v>
      </c>
      <c r="D38" s="87"/>
      <c r="E38" s="87"/>
      <c r="F38" s="87"/>
      <c r="G38" s="87"/>
      <c r="H38" s="87"/>
      <c r="I38" s="87"/>
      <c r="J38" s="87"/>
      <c r="K38" s="87"/>
      <c r="L38" s="88"/>
    </row>
    <row r="39" spans="1:12" s="50" customFormat="1" ht="15.75" customHeight="1" x14ac:dyDescent="0.2">
      <c r="A39" s="51"/>
      <c r="B39" s="52"/>
      <c r="C39" s="89" t="s">
        <v>37</v>
      </c>
      <c r="D39" s="89"/>
      <c r="E39" s="89"/>
      <c r="F39" s="89"/>
      <c r="G39" s="89"/>
      <c r="H39" s="89"/>
      <c r="I39" s="89"/>
      <c r="J39" s="89"/>
      <c r="K39" s="89"/>
      <c r="L39" s="90"/>
    </row>
    <row r="40" spans="1:12" s="48" customFormat="1" ht="56.25" customHeight="1" x14ac:dyDescent="0.2">
      <c r="A40" s="51"/>
      <c r="B40" s="53"/>
      <c r="C40" s="91" t="s">
        <v>41</v>
      </c>
      <c r="D40" s="91"/>
      <c r="E40" s="91"/>
      <c r="F40" s="91"/>
      <c r="G40" s="91"/>
      <c r="H40" s="91"/>
      <c r="I40" s="91"/>
      <c r="J40" s="91"/>
      <c r="K40" s="91"/>
      <c r="L40" s="92"/>
    </row>
    <row r="41" spans="1:12" s="2" customFormat="1" ht="16.5" customHeight="1" x14ac:dyDescent="0.2">
      <c r="A41" s="23"/>
      <c r="B41" s="23">
        <v>85228</v>
      </c>
      <c r="C41" s="64"/>
      <c r="D41" s="81" t="s">
        <v>4</v>
      </c>
      <c r="E41" s="25" t="s">
        <v>17</v>
      </c>
      <c r="F41" s="28">
        <f>G41+J41</f>
        <v>187820</v>
      </c>
      <c r="G41" s="28">
        <v>187820</v>
      </c>
      <c r="H41" s="28">
        <v>158800</v>
      </c>
      <c r="I41" s="29"/>
      <c r="J41" s="29"/>
      <c r="K41" s="29"/>
      <c r="L41" s="29"/>
    </row>
    <row r="42" spans="1:12" s="1" customFormat="1" ht="16.5" customHeight="1" x14ac:dyDescent="0.2">
      <c r="A42" s="31"/>
      <c r="B42" s="32"/>
      <c r="C42" s="33"/>
      <c r="D42" s="82"/>
      <c r="E42" s="27" t="s">
        <v>18</v>
      </c>
      <c r="F42" s="28">
        <f>G42+J42</f>
        <v>7710</v>
      </c>
      <c r="G42" s="28">
        <f>G46</f>
        <v>7710</v>
      </c>
      <c r="H42" s="28">
        <f>H46</f>
        <v>7710</v>
      </c>
      <c r="I42" s="28"/>
      <c r="J42" s="28"/>
      <c r="K42" s="28"/>
      <c r="L42" s="28"/>
    </row>
    <row r="43" spans="1:12" s="1" customFormat="1" ht="16.5" customHeight="1" x14ac:dyDescent="0.2">
      <c r="A43" s="31"/>
      <c r="B43" s="32"/>
      <c r="C43" s="33"/>
      <c r="D43" s="82"/>
      <c r="E43" s="27" t="s">
        <v>19</v>
      </c>
      <c r="F43" s="28"/>
      <c r="G43" s="28"/>
      <c r="H43" s="28"/>
      <c r="I43" s="28"/>
      <c r="J43" s="28"/>
      <c r="K43" s="28"/>
      <c r="L43" s="28"/>
    </row>
    <row r="44" spans="1:12" s="4" customFormat="1" ht="16.5" customHeight="1" x14ac:dyDescent="0.2">
      <c r="A44" s="64"/>
      <c r="B44" s="64"/>
      <c r="C44" s="65"/>
      <c r="D44" s="83"/>
      <c r="E44" s="34" t="s">
        <v>20</v>
      </c>
      <c r="F44" s="30">
        <f>F41-F42+F43</f>
        <v>180110</v>
      </c>
      <c r="G44" s="30">
        <f>G41-G42+G43</f>
        <v>180110</v>
      </c>
      <c r="H44" s="30">
        <f>H41-H42+H43</f>
        <v>151090</v>
      </c>
      <c r="I44" s="30"/>
      <c r="J44" s="30"/>
      <c r="K44" s="30"/>
      <c r="L44" s="30"/>
    </row>
    <row r="45" spans="1:12" s="7" customFormat="1" ht="18" customHeight="1" x14ac:dyDescent="0.2">
      <c r="A45" s="31"/>
      <c r="B45" s="32"/>
      <c r="C45" s="35">
        <v>2010</v>
      </c>
      <c r="D45" s="84" t="s">
        <v>27</v>
      </c>
      <c r="E45" s="25" t="s">
        <v>17</v>
      </c>
      <c r="F45" s="28">
        <f>G45+J45</f>
        <v>158800</v>
      </c>
      <c r="G45" s="28">
        <f>H45</f>
        <v>158800</v>
      </c>
      <c r="H45" s="28">
        <v>158800</v>
      </c>
      <c r="I45" s="28"/>
      <c r="J45" s="28"/>
      <c r="K45" s="28"/>
      <c r="L45" s="28"/>
    </row>
    <row r="46" spans="1:12" s="1" customFormat="1" ht="18" customHeight="1" x14ac:dyDescent="0.2">
      <c r="A46" s="31"/>
      <c r="B46" s="32"/>
      <c r="C46" s="33"/>
      <c r="D46" s="85"/>
      <c r="E46" s="27" t="s">
        <v>18</v>
      </c>
      <c r="F46" s="28">
        <f>G46+J46</f>
        <v>7710</v>
      </c>
      <c r="G46" s="28">
        <f>H46</f>
        <v>7710</v>
      </c>
      <c r="H46" s="28">
        <v>7710</v>
      </c>
      <c r="I46" s="28"/>
      <c r="J46" s="28"/>
      <c r="K46" s="28"/>
      <c r="L46" s="28"/>
    </row>
    <row r="47" spans="1:12" s="1" customFormat="1" ht="18" customHeight="1" x14ac:dyDescent="0.2">
      <c r="A47" s="31"/>
      <c r="B47" s="32"/>
      <c r="C47" s="33"/>
      <c r="D47" s="85"/>
      <c r="E47" s="27" t="s">
        <v>19</v>
      </c>
      <c r="F47" s="28"/>
      <c r="G47" s="28"/>
      <c r="H47" s="28"/>
      <c r="I47" s="28"/>
      <c r="J47" s="28"/>
      <c r="K47" s="28"/>
      <c r="L47" s="28"/>
    </row>
    <row r="48" spans="1:12" s="4" customFormat="1" ht="18" customHeight="1" x14ac:dyDescent="0.2">
      <c r="A48" s="64"/>
      <c r="B48" s="32"/>
      <c r="C48" s="65"/>
      <c r="D48" s="86"/>
      <c r="E48" s="34" t="s">
        <v>20</v>
      </c>
      <c r="F48" s="30">
        <f>F45-F46+F47</f>
        <v>151090</v>
      </c>
      <c r="G48" s="30">
        <f>G45-G46+G47</f>
        <v>151090</v>
      </c>
      <c r="H48" s="30">
        <f>H45-H46+H47</f>
        <v>151090</v>
      </c>
      <c r="I48" s="30"/>
      <c r="J48" s="30"/>
      <c r="K48" s="30"/>
      <c r="L48" s="30"/>
    </row>
    <row r="49" spans="1:12" s="42" customFormat="1" ht="17.25" customHeight="1" x14ac:dyDescent="0.2">
      <c r="A49" s="51"/>
      <c r="B49" s="52"/>
      <c r="C49" s="87" t="s">
        <v>21</v>
      </c>
      <c r="D49" s="87"/>
      <c r="E49" s="87"/>
      <c r="F49" s="87"/>
      <c r="G49" s="87"/>
      <c r="H49" s="87"/>
      <c r="I49" s="87"/>
      <c r="J49" s="87"/>
      <c r="K49" s="87"/>
      <c r="L49" s="88"/>
    </row>
    <row r="50" spans="1:12" s="50" customFormat="1" ht="15.75" customHeight="1" x14ac:dyDescent="0.2">
      <c r="A50" s="51"/>
      <c r="B50" s="52"/>
      <c r="C50" s="89" t="s">
        <v>37</v>
      </c>
      <c r="D50" s="89"/>
      <c r="E50" s="89"/>
      <c r="F50" s="89"/>
      <c r="G50" s="89"/>
      <c r="H50" s="89"/>
      <c r="I50" s="89"/>
      <c r="J50" s="89"/>
      <c r="K50" s="89"/>
      <c r="L50" s="90"/>
    </row>
    <row r="51" spans="1:12" s="48" customFormat="1" ht="57" customHeight="1" x14ac:dyDescent="0.2">
      <c r="A51" s="51"/>
      <c r="B51" s="53"/>
      <c r="C51" s="91" t="s">
        <v>42</v>
      </c>
      <c r="D51" s="91"/>
      <c r="E51" s="91"/>
      <c r="F51" s="91"/>
      <c r="G51" s="91"/>
      <c r="H51" s="91"/>
      <c r="I51" s="91"/>
      <c r="J51" s="91"/>
      <c r="K51" s="91"/>
      <c r="L51" s="92"/>
    </row>
    <row r="52" spans="1:12" s="2" customFormat="1" ht="18" customHeight="1" x14ac:dyDescent="0.2">
      <c r="A52" s="16">
        <v>855</v>
      </c>
      <c r="B52" s="16"/>
      <c r="C52" s="16"/>
      <c r="D52" s="17" t="s">
        <v>28</v>
      </c>
      <c r="E52" s="18" t="s">
        <v>17</v>
      </c>
      <c r="F52" s="19">
        <f>G52+J52</f>
        <v>40617278.159999996</v>
      </c>
      <c r="G52" s="21">
        <v>40617278.159999996</v>
      </c>
      <c r="H52" s="21">
        <v>40205565</v>
      </c>
      <c r="I52" s="21"/>
      <c r="J52" s="21"/>
      <c r="K52" s="21"/>
      <c r="L52" s="21"/>
    </row>
    <row r="53" spans="1:12" s="1" customFormat="1" ht="18" customHeight="1" x14ac:dyDescent="0.2">
      <c r="A53" s="38"/>
      <c r="B53" s="39"/>
      <c r="C53" s="40"/>
      <c r="D53" s="20"/>
      <c r="E53" s="12" t="s">
        <v>18</v>
      </c>
      <c r="F53" s="21">
        <f>G53+J53</f>
        <v>3866</v>
      </c>
      <c r="G53" s="21">
        <f>G57+G68+G80+G91+G102</f>
        <v>3866</v>
      </c>
      <c r="H53" s="21">
        <f>H57+H68+H80+H91+H102</f>
        <v>3866</v>
      </c>
      <c r="I53" s="21"/>
      <c r="J53" s="21"/>
      <c r="K53" s="21"/>
      <c r="L53" s="21"/>
    </row>
    <row r="54" spans="1:12" s="1" customFormat="1" ht="18" customHeight="1" x14ac:dyDescent="0.2">
      <c r="A54" s="38"/>
      <c r="B54" s="39"/>
      <c r="C54" s="40"/>
      <c r="D54" s="20"/>
      <c r="E54" s="12" t="s">
        <v>19</v>
      </c>
      <c r="F54" s="21">
        <f>G54+J54</f>
        <v>2936485</v>
      </c>
      <c r="G54" s="21">
        <f>G58+G69+G81+G92+G103</f>
        <v>2936485</v>
      </c>
      <c r="H54" s="21">
        <f>H58+H69+H81+H92+H103</f>
        <v>2936485</v>
      </c>
      <c r="I54" s="21"/>
      <c r="J54" s="21"/>
      <c r="K54" s="21"/>
      <c r="L54" s="21"/>
    </row>
    <row r="55" spans="1:12" s="4" customFormat="1" ht="18" customHeight="1" x14ac:dyDescent="0.2">
      <c r="A55" s="15"/>
      <c r="B55" s="37"/>
      <c r="C55" s="37"/>
      <c r="D55" s="41"/>
      <c r="E55" s="13" t="s">
        <v>20</v>
      </c>
      <c r="F55" s="14">
        <f t="shared" ref="F55:H55" si="3">F52-F53+F54</f>
        <v>43549897.159999996</v>
      </c>
      <c r="G55" s="14">
        <f t="shared" si="3"/>
        <v>43549897.159999996</v>
      </c>
      <c r="H55" s="14">
        <f t="shared" si="3"/>
        <v>43138184</v>
      </c>
      <c r="I55" s="14"/>
      <c r="J55" s="14"/>
      <c r="K55" s="14"/>
      <c r="L55" s="14"/>
    </row>
    <row r="56" spans="1:12" s="8" customFormat="1" ht="18" customHeight="1" x14ac:dyDescent="0.2">
      <c r="A56" s="23"/>
      <c r="B56" s="23">
        <v>85501</v>
      </c>
      <c r="C56" s="64"/>
      <c r="D56" s="81" t="s">
        <v>25</v>
      </c>
      <c r="E56" s="25" t="s">
        <v>17</v>
      </c>
      <c r="F56" s="28">
        <f>G56+J56</f>
        <v>30237021.440000001</v>
      </c>
      <c r="G56" s="28">
        <v>30237021.440000001</v>
      </c>
      <c r="H56" s="28">
        <v>30209633</v>
      </c>
      <c r="I56" s="29"/>
      <c r="J56" s="29"/>
      <c r="K56" s="29"/>
      <c r="L56" s="29"/>
    </row>
    <row r="57" spans="1:12" s="1" customFormat="1" ht="18" customHeight="1" x14ac:dyDescent="0.2">
      <c r="A57" s="31"/>
      <c r="B57" s="32"/>
      <c r="C57" s="33"/>
      <c r="D57" s="82"/>
      <c r="E57" s="27" t="s">
        <v>18</v>
      </c>
      <c r="F57" s="28"/>
      <c r="G57" s="28"/>
      <c r="H57" s="28"/>
      <c r="I57" s="28"/>
      <c r="J57" s="28"/>
      <c r="K57" s="28"/>
      <c r="L57" s="28"/>
    </row>
    <row r="58" spans="1:12" s="1" customFormat="1" ht="18" customHeight="1" x14ac:dyDescent="0.2">
      <c r="A58" s="31"/>
      <c r="B58" s="32"/>
      <c r="C58" s="33"/>
      <c r="D58" s="82"/>
      <c r="E58" s="27" t="s">
        <v>19</v>
      </c>
      <c r="F58" s="28">
        <f>G58+J58</f>
        <v>2692188</v>
      </c>
      <c r="G58" s="28">
        <f>G62</f>
        <v>2692188</v>
      </c>
      <c r="H58" s="28">
        <f>H62</f>
        <v>2692188</v>
      </c>
      <c r="I58" s="28"/>
      <c r="J58" s="28"/>
      <c r="K58" s="28"/>
      <c r="L58" s="28"/>
    </row>
    <row r="59" spans="1:12" s="4" customFormat="1" ht="18" customHeight="1" x14ac:dyDescent="0.2">
      <c r="A59" s="64"/>
      <c r="B59" s="64"/>
      <c r="C59" s="65"/>
      <c r="D59" s="83"/>
      <c r="E59" s="34" t="s">
        <v>20</v>
      </c>
      <c r="F59" s="30">
        <f>F56-F57+F58</f>
        <v>32929209.440000001</v>
      </c>
      <c r="G59" s="30">
        <f>G56-G57+G58</f>
        <v>32929209.440000001</v>
      </c>
      <c r="H59" s="30">
        <f>H56-H57+H58</f>
        <v>32901821</v>
      </c>
      <c r="I59" s="30"/>
      <c r="J59" s="30"/>
      <c r="K59" s="30"/>
      <c r="L59" s="30"/>
    </row>
    <row r="60" spans="1:12" s="2" customFormat="1" ht="23.45" customHeight="1" x14ac:dyDescent="0.2">
      <c r="A60" s="31"/>
      <c r="B60" s="32"/>
      <c r="C60" s="35">
        <v>2060</v>
      </c>
      <c r="D60" s="84" t="s">
        <v>26</v>
      </c>
      <c r="E60" s="25" t="s">
        <v>17</v>
      </c>
      <c r="F60" s="28">
        <f>G60+J60</f>
        <v>30209633</v>
      </c>
      <c r="G60" s="28">
        <f>H60</f>
        <v>30209633</v>
      </c>
      <c r="H60" s="28">
        <v>30209633</v>
      </c>
      <c r="I60" s="28"/>
      <c r="J60" s="28"/>
      <c r="K60" s="28"/>
      <c r="L60" s="28"/>
    </row>
    <row r="61" spans="1:12" s="1" customFormat="1" ht="23.45" customHeight="1" x14ac:dyDescent="0.2">
      <c r="A61" s="31"/>
      <c r="B61" s="32"/>
      <c r="C61" s="33"/>
      <c r="D61" s="85"/>
      <c r="E61" s="27" t="s">
        <v>18</v>
      </c>
      <c r="F61" s="28"/>
      <c r="G61" s="28"/>
      <c r="H61" s="28"/>
      <c r="I61" s="28"/>
      <c r="J61" s="28"/>
      <c r="K61" s="28"/>
      <c r="L61" s="28"/>
    </row>
    <row r="62" spans="1:12" s="1" customFormat="1" ht="23.45" customHeight="1" x14ac:dyDescent="0.2">
      <c r="A62" s="31"/>
      <c r="B62" s="32"/>
      <c r="C62" s="33"/>
      <c r="D62" s="85"/>
      <c r="E62" s="27" t="s">
        <v>19</v>
      </c>
      <c r="F62" s="28">
        <f>G62+J62</f>
        <v>2692188</v>
      </c>
      <c r="G62" s="28">
        <f>H62</f>
        <v>2692188</v>
      </c>
      <c r="H62" s="28">
        <v>2692188</v>
      </c>
      <c r="I62" s="28"/>
      <c r="J62" s="28"/>
      <c r="K62" s="28"/>
      <c r="L62" s="28"/>
    </row>
    <row r="63" spans="1:12" s="4" customFormat="1" ht="23.45" customHeight="1" x14ac:dyDescent="0.2">
      <c r="A63" s="64"/>
      <c r="B63" s="64"/>
      <c r="C63" s="65"/>
      <c r="D63" s="86"/>
      <c r="E63" s="34" t="s">
        <v>20</v>
      </c>
      <c r="F63" s="30">
        <f>F60-F61+F62</f>
        <v>32901821</v>
      </c>
      <c r="G63" s="30">
        <f>G60-G61+G62</f>
        <v>32901821</v>
      </c>
      <c r="H63" s="30">
        <f>H60-H61+H62</f>
        <v>32901821</v>
      </c>
      <c r="I63" s="30"/>
      <c r="J63" s="30"/>
      <c r="K63" s="30"/>
      <c r="L63" s="30"/>
    </row>
    <row r="64" spans="1:12" s="42" customFormat="1" ht="18" customHeight="1" x14ac:dyDescent="0.2">
      <c r="A64" s="51"/>
      <c r="B64" s="52"/>
      <c r="C64" s="87" t="s">
        <v>21</v>
      </c>
      <c r="D64" s="87"/>
      <c r="E64" s="87"/>
      <c r="F64" s="87"/>
      <c r="G64" s="87"/>
      <c r="H64" s="87"/>
      <c r="I64" s="87"/>
      <c r="J64" s="87"/>
      <c r="K64" s="87"/>
      <c r="L64" s="88"/>
    </row>
    <row r="65" spans="1:12" s="50" customFormat="1" ht="18" customHeight="1" x14ac:dyDescent="0.2">
      <c r="A65" s="51"/>
      <c r="B65" s="52"/>
      <c r="C65" s="89" t="s">
        <v>35</v>
      </c>
      <c r="D65" s="89"/>
      <c r="E65" s="89"/>
      <c r="F65" s="89"/>
      <c r="G65" s="89"/>
      <c r="H65" s="89"/>
      <c r="I65" s="89"/>
      <c r="J65" s="89"/>
      <c r="K65" s="89"/>
      <c r="L65" s="90"/>
    </row>
    <row r="66" spans="1:12" s="48" customFormat="1" ht="41.25" customHeight="1" x14ac:dyDescent="0.2">
      <c r="A66" s="51"/>
      <c r="B66" s="53"/>
      <c r="C66" s="91" t="s">
        <v>43</v>
      </c>
      <c r="D66" s="91"/>
      <c r="E66" s="91"/>
      <c r="F66" s="91"/>
      <c r="G66" s="91"/>
      <c r="H66" s="91"/>
      <c r="I66" s="91"/>
      <c r="J66" s="91"/>
      <c r="K66" s="91"/>
      <c r="L66" s="92"/>
    </row>
    <row r="67" spans="1:12" s="7" customFormat="1" ht="18" customHeight="1" x14ac:dyDescent="0.2">
      <c r="A67" s="23"/>
      <c r="B67" s="23">
        <v>85502</v>
      </c>
      <c r="C67" s="64"/>
      <c r="D67" s="81" t="s">
        <v>31</v>
      </c>
      <c r="E67" s="25" t="s">
        <v>17</v>
      </c>
      <c r="F67" s="28">
        <f>G67+J67</f>
        <v>8979961.9800000004</v>
      </c>
      <c r="G67" s="28">
        <v>8979961.9800000004</v>
      </c>
      <c r="H67" s="28">
        <v>8812403</v>
      </c>
      <c r="I67" s="29"/>
      <c r="J67" s="29"/>
      <c r="K67" s="29"/>
      <c r="L67" s="29"/>
    </row>
    <row r="68" spans="1:12" s="1" customFormat="1" ht="18" customHeight="1" x14ac:dyDescent="0.2">
      <c r="A68" s="31"/>
      <c r="B68" s="32"/>
      <c r="C68" s="33"/>
      <c r="D68" s="82"/>
      <c r="E68" s="27" t="s">
        <v>18</v>
      </c>
      <c r="F68" s="28"/>
      <c r="G68" s="28"/>
      <c r="H68" s="28"/>
      <c r="I68" s="28"/>
      <c r="J68" s="28"/>
      <c r="K68" s="28"/>
      <c r="L68" s="28"/>
    </row>
    <row r="69" spans="1:12" s="1" customFormat="1" ht="18" customHeight="1" x14ac:dyDescent="0.2">
      <c r="A69" s="31"/>
      <c r="B69" s="32"/>
      <c r="C69" s="33"/>
      <c r="D69" s="82"/>
      <c r="E69" s="27" t="s">
        <v>19</v>
      </c>
      <c r="F69" s="28">
        <f>G69+J69</f>
        <v>225976</v>
      </c>
      <c r="G69" s="28">
        <f>G73</f>
        <v>225976</v>
      </c>
      <c r="H69" s="28">
        <f>H73</f>
        <v>225976</v>
      </c>
      <c r="I69" s="28"/>
      <c r="J69" s="28"/>
      <c r="K69" s="28"/>
      <c r="L69" s="28"/>
    </row>
    <row r="70" spans="1:12" s="4" customFormat="1" ht="18" customHeight="1" x14ac:dyDescent="0.2">
      <c r="A70" s="64"/>
      <c r="B70" s="64"/>
      <c r="C70" s="65"/>
      <c r="D70" s="83"/>
      <c r="E70" s="34" t="s">
        <v>20</v>
      </c>
      <c r="F70" s="30">
        <f>F67-F68+F69</f>
        <v>9205937.9800000004</v>
      </c>
      <c r="G70" s="30">
        <f>G67-G68+G69</f>
        <v>9205937.9800000004</v>
      </c>
      <c r="H70" s="30">
        <f>H67-H68+H69</f>
        <v>9038379</v>
      </c>
      <c r="I70" s="30"/>
      <c r="J70" s="30"/>
      <c r="K70" s="30"/>
      <c r="L70" s="30"/>
    </row>
    <row r="71" spans="1:12" s="9" customFormat="1" ht="18" customHeight="1" x14ac:dyDescent="0.2">
      <c r="A71" s="31"/>
      <c r="B71" s="32"/>
      <c r="C71" s="35">
        <v>2010</v>
      </c>
      <c r="D71" s="84" t="s">
        <v>27</v>
      </c>
      <c r="E71" s="25" t="s">
        <v>17</v>
      </c>
      <c r="F71" s="28">
        <f>G71+J71</f>
        <v>8812403</v>
      </c>
      <c r="G71" s="28">
        <f>H71</f>
        <v>8812403</v>
      </c>
      <c r="H71" s="28">
        <v>8812403</v>
      </c>
      <c r="I71" s="28"/>
      <c r="J71" s="28"/>
      <c r="K71" s="28"/>
      <c r="L71" s="28"/>
    </row>
    <row r="72" spans="1:12" s="1" customFormat="1" ht="18" customHeight="1" x14ac:dyDescent="0.2">
      <c r="A72" s="31"/>
      <c r="B72" s="32"/>
      <c r="C72" s="33"/>
      <c r="D72" s="85"/>
      <c r="E72" s="27" t="s">
        <v>18</v>
      </c>
      <c r="F72" s="28"/>
      <c r="G72" s="28"/>
      <c r="H72" s="28"/>
      <c r="I72" s="28"/>
      <c r="J72" s="28"/>
      <c r="K72" s="28"/>
      <c r="L72" s="28"/>
    </row>
    <row r="73" spans="1:12" s="1" customFormat="1" ht="18" customHeight="1" x14ac:dyDescent="0.2">
      <c r="A73" s="31"/>
      <c r="B73" s="32"/>
      <c r="C73" s="33"/>
      <c r="D73" s="85"/>
      <c r="E73" s="27" t="s">
        <v>19</v>
      </c>
      <c r="F73" s="28">
        <f>G73+J73</f>
        <v>225976</v>
      </c>
      <c r="G73" s="28">
        <f>H73</f>
        <v>225976</v>
      </c>
      <c r="H73" s="28">
        <f>96122+129854</f>
        <v>225976</v>
      </c>
      <c r="I73" s="28"/>
      <c r="J73" s="28"/>
      <c r="K73" s="28"/>
      <c r="L73" s="28"/>
    </row>
    <row r="74" spans="1:12" s="4" customFormat="1" ht="18" customHeight="1" x14ac:dyDescent="0.2">
      <c r="A74" s="64"/>
      <c r="B74" s="64"/>
      <c r="C74" s="65"/>
      <c r="D74" s="86"/>
      <c r="E74" s="34" t="s">
        <v>20</v>
      </c>
      <c r="F74" s="30">
        <f>F71-F72+F73</f>
        <v>9038379</v>
      </c>
      <c r="G74" s="30">
        <f>G71-G72+G73</f>
        <v>9038379</v>
      </c>
      <c r="H74" s="30">
        <f>H71-H72+H73</f>
        <v>9038379</v>
      </c>
      <c r="I74" s="30"/>
      <c r="J74" s="30"/>
      <c r="K74" s="30"/>
      <c r="L74" s="30"/>
    </row>
    <row r="75" spans="1:12" s="42" customFormat="1" ht="18" customHeight="1" x14ac:dyDescent="0.2">
      <c r="A75" s="51"/>
      <c r="B75" s="52"/>
      <c r="C75" s="87" t="s">
        <v>21</v>
      </c>
      <c r="D75" s="87"/>
      <c r="E75" s="87"/>
      <c r="F75" s="87"/>
      <c r="G75" s="87"/>
      <c r="H75" s="87"/>
      <c r="I75" s="87"/>
      <c r="J75" s="87"/>
      <c r="K75" s="87"/>
      <c r="L75" s="88"/>
    </row>
    <row r="76" spans="1:12" s="50" customFormat="1" ht="18" customHeight="1" x14ac:dyDescent="0.2">
      <c r="A76" s="51"/>
      <c r="B76" s="52"/>
      <c r="C76" s="89" t="s">
        <v>34</v>
      </c>
      <c r="D76" s="89"/>
      <c r="E76" s="89"/>
      <c r="F76" s="89"/>
      <c r="G76" s="89"/>
      <c r="H76" s="89"/>
      <c r="I76" s="89"/>
      <c r="J76" s="89"/>
      <c r="K76" s="89"/>
      <c r="L76" s="90"/>
    </row>
    <row r="77" spans="1:12" s="50" customFormat="1" ht="68.25" customHeight="1" x14ac:dyDescent="0.2">
      <c r="A77" s="51"/>
      <c r="B77" s="52"/>
      <c r="C77" s="89" t="s">
        <v>44</v>
      </c>
      <c r="D77" s="89"/>
      <c r="E77" s="89"/>
      <c r="F77" s="89"/>
      <c r="G77" s="89"/>
      <c r="H77" s="89"/>
      <c r="I77" s="89"/>
      <c r="J77" s="89"/>
      <c r="K77" s="89"/>
      <c r="L77" s="90"/>
    </row>
    <row r="78" spans="1:12" s="48" customFormat="1" ht="68.25" customHeight="1" x14ac:dyDescent="0.2">
      <c r="A78" s="51"/>
      <c r="B78" s="53"/>
      <c r="C78" s="91" t="s">
        <v>45</v>
      </c>
      <c r="D78" s="91"/>
      <c r="E78" s="91"/>
      <c r="F78" s="91"/>
      <c r="G78" s="91"/>
      <c r="H78" s="91"/>
      <c r="I78" s="91"/>
      <c r="J78" s="91"/>
      <c r="K78" s="91"/>
      <c r="L78" s="92"/>
    </row>
    <row r="79" spans="1:12" s="4" customFormat="1" ht="18" customHeight="1" x14ac:dyDescent="0.2">
      <c r="A79" s="23"/>
      <c r="B79" s="23">
        <v>85503</v>
      </c>
      <c r="C79" s="64"/>
      <c r="D79" s="81" t="s">
        <v>29</v>
      </c>
      <c r="E79" s="25" t="s">
        <v>17</v>
      </c>
      <c r="F79" s="28">
        <f>G79+J79</f>
        <v>1316</v>
      </c>
      <c r="G79" s="28">
        <f>G83</f>
        <v>1316</v>
      </c>
      <c r="H79" s="28">
        <f>H83</f>
        <v>1316</v>
      </c>
      <c r="I79" s="29"/>
      <c r="J79" s="29"/>
      <c r="K79" s="29"/>
      <c r="L79" s="29"/>
    </row>
    <row r="80" spans="1:12" s="4" customFormat="1" ht="18" customHeight="1" x14ac:dyDescent="0.2">
      <c r="A80" s="31"/>
      <c r="B80" s="32"/>
      <c r="C80" s="33"/>
      <c r="D80" s="82"/>
      <c r="E80" s="27" t="s">
        <v>18</v>
      </c>
      <c r="F80" s="28">
        <f>G80+J80</f>
        <v>190</v>
      </c>
      <c r="G80" s="28">
        <f>G84</f>
        <v>190</v>
      </c>
      <c r="H80" s="28">
        <f>H84</f>
        <v>190</v>
      </c>
      <c r="I80" s="28"/>
      <c r="J80" s="28"/>
      <c r="K80" s="28"/>
      <c r="L80" s="28"/>
    </row>
    <row r="81" spans="1:12" s="4" customFormat="1" ht="18" customHeight="1" x14ac:dyDescent="0.2">
      <c r="A81" s="31"/>
      <c r="B81" s="32"/>
      <c r="C81" s="33"/>
      <c r="D81" s="82"/>
      <c r="E81" s="27" t="s">
        <v>19</v>
      </c>
      <c r="F81" s="28"/>
      <c r="G81" s="28"/>
      <c r="H81" s="28"/>
      <c r="I81" s="28"/>
      <c r="J81" s="28"/>
      <c r="K81" s="28"/>
      <c r="L81" s="28"/>
    </row>
    <row r="82" spans="1:12" s="4" customFormat="1" ht="18" customHeight="1" x14ac:dyDescent="0.2">
      <c r="A82" s="64"/>
      <c r="B82" s="64"/>
      <c r="C82" s="65"/>
      <c r="D82" s="83"/>
      <c r="E82" s="34" t="s">
        <v>20</v>
      </c>
      <c r="F82" s="30">
        <f>F79-F80+F81</f>
        <v>1126</v>
      </c>
      <c r="G82" s="30">
        <f>G79-G80+G81</f>
        <v>1126</v>
      </c>
      <c r="H82" s="30">
        <f>H79-H80+H81</f>
        <v>1126</v>
      </c>
      <c r="I82" s="30"/>
      <c r="J82" s="30"/>
      <c r="K82" s="30"/>
      <c r="L82" s="30"/>
    </row>
    <row r="83" spans="1:12" s="9" customFormat="1" ht="18" customHeight="1" x14ac:dyDescent="0.2">
      <c r="A83" s="31"/>
      <c r="B83" s="32"/>
      <c r="C83" s="35">
        <v>2010</v>
      </c>
      <c r="D83" s="84" t="s">
        <v>27</v>
      </c>
      <c r="E83" s="25" t="s">
        <v>17</v>
      </c>
      <c r="F83" s="28">
        <f>G83+J83</f>
        <v>1316</v>
      </c>
      <c r="G83" s="28">
        <f>H83</f>
        <v>1316</v>
      </c>
      <c r="H83" s="28">
        <v>1316</v>
      </c>
      <c r="I83" s="28"/>
      <c r="J83" s="28"/>
      <c r="K83" s="28"/>
      <c r="L83" s="28"/>
    </row>
    <row r="84" spans="1:12" s="1" customFormat="1" ht="18" customHeight="1" x14ac:dyDescent="0.2">
      <c r="A84" s="31"/>
      <c r="B84" s="32"/>
      <c r="C84" s="33"/>
      <c r="D84" s="85"/>
      <c r="E84" s="27" t="s">
        <v>18</v>
      </c>
      <c r="F84" s="28">
        <f>G84+J84</f>
        <v>190</v>
      </c>
      <c r="G84" s="28">
        <f>H84</f>
        <v>190</v>
      </c>
      <c r="H84" s="28">
        <v>190</v>
      </c>
      <c r="I84" s="28"/>
      <c r="J84" s="28"/>
      <c r="K84" s="28"/>
      <c r="L84" s="28"/>
    </row>
    <row r="85" spans="1:12" s="1" customFormat="1" ht="18" customHeight="1" x14ac:dyDescent="0.2">
      <c r="A85" s="31"/>
      <c r="B85" s="32"/>
      <c r="C85" s="33"/>
      <c r="D85" s="85"/>
      <c r="E85" s="27" t="s">
        <v>19</v>
      </c>
      <c r="F85" s="28"/>
      <c r="G85" s="28"/>
      <c r="H85" s="28"/>
      <c r="I85" s="28"/>
      <c r="J85" s="28"/>
      <c r="K85" s="28"/>
      <c r="L85" s="28"/>
    </row>
    <row r="86" spans="1:12" s="4" customFormat="1" ht="18" customHeight="1" x14ac:dyDescent="0.2">
      <c r="A86" s="64"/>
      <c r="B86" s="64"/>
      <c r="C86" s="65"/>
      <c r="D86" s="86"/>
      <c r="E86" s="34" t="s">
        <v>20</v>
      </c>
      <c r="F86" s="30">
        <f>F83-F84+F85</f>
        <v>1126</v>
      </c>
      <c r="G86" s="30">
        <f>G83-G84+G85</f>
        <v>1126</v>
      </c>
      <c r="H86" s="30">
        <f>H83-H84+H85</f>
        <v>1126</v>
      </c>
      <c r="I86" s="30"/>
      <c r="J86" s="30"/>
      <c r="K86" s="30"/>
      <c r="L86" s="30"/>
    </row>
    <row r="87" spans="1:12" s="42" customFormat="1" ht="17.25" customHeight="1" x14ac:dyDescent="0.2">
      <c r="A87" s="51"/>
      <c r="B87" s="52"/>
      <c r="C87" s="87" t="s">
        <v>21</v>
      </c>
      <c r="D87" s="87"/>
      <c r="E87" s="87"/>
      <c r="F87" s="87"/>
      <c r="G87" s="87"/>
      <c r="H87" s="87"/>
      <c r="I87" s="87"/>
      <c r="J87" s="87"/>
      <c r="K87" s="87"/>
      <c r="L87" s="88"/>
    </row>
    <row r="88" spans="1:12" s="50" customFormat="1" ht="15.75" customHeight="1" x14ac:dyDescent="0.2">
      <c r="A88" s="51"/>
      <c r="B88" s="52"/>
      <c r="C88" s="89" t="s">
        <v>37</v>
      </c>
      <c r="D88" s="89"/>
      <c r="E88" s="89"/>
      <c r="F88" s="89"/>
      <c r="G88" s="89"/>
      <c r="H88" s="89"/>
      <c r="I88" s="89"/>
      <c r="J88" s="89"/>
      <c r="K88" s="89"/>
      <c r="L88" s="90"/>
    </row>
    <row r="89" spans="1:12" s="48" customFormat="1" ht="42.75" customHeight="1" x14ac:dyDescent="0.2">
      <c r="A89" s="51"/>
      <c r="B89" s="53"/>
      <c r="C89" s="91" t="s">
        <v>46</v>
      </c>
      <c r="D89" s="91"/>
      <c r="E89" s="91"/>
      <c r="F89" s="91"/>
      <c r="G89" s="91"/>
      <c r="H89" s="91"/>
      <c r="I89" s="91"/>
      <c r="J89" s="91"/>
      <c r="K89" s="91"/>
      <c r="L89" s="92"/>
    </row>
    <row r="90" spans="1:12" s="4" customFormat="1" ht="18" customHeight="1" x14ac:dyDescent="0.2">
      <c r="A90" s="23"/>
      <c r="B90" s="24">
        <v>85504</v>
      </c>
      <c r="C90" s="64"/>
      <c r="D90" s="81" t="s">
        <v>23</v>
      </c>
      <c r="E90" s="25" t="s">
        <v>17</v>
      </c>
      <c r="F90" s="28">
        <f>G90+J90</f>
        <v>1057491.75</v>
      </c>
      <c r="G90" s="28">
        <v>1057491.75</v>
      </c>
      <c r="H90" s="28">
        <v>1056849</v>
      </c>
      <c r="I90" s="29"/>
      <c r="J90" s="29"/>
      <c r="K90" s="29"/>
      <c r="L90" s="29"/>
    </row>
    <row r="91" spans="1:12" s="4" customFormat="1" ht="18" customHeight="1" x14ac:dyDescent="0.2">
      <c r="A91" s="31"/>
      <c r="B91" s="32"/>
      <c r="C91" s="33"/>
      <c r="D91" s="82"/>
      <c r="E91" s="27" t="s">
        <v>18</v>
      </c>
      <c r="F91" s="28"/>
      <c r="G91" s="28"/>
      <c r="H91" s="28"/>
      <c r="I91" s="28"/>
      <c r="J91" s="28"/>
      <c r="K91" s="28"/>
      <c r="L91" s="28"/>
    </row>
    <row r="92" spans="1:12" s="4" customFormat="1" ht="18" customHeight="1" x14ac:dyDescent="0.2">
      <c r="A92" s="31"/>
      <c r="B92" s="32"/>
      <c r="C92" s="33"/>
      <c r="D92" s="82"/>
      <c r="E92" s="27" t="s">
        <v>19</v>
      </c>
      <c r="F92" s="28">
        <f>G92+J92</f>
        <v>18321</v>
      </c>
      <c r="G92" s="28">
        <f>G96</f>
        <v>18321</v>
      </c>
      <c r="H92" s="28">
        <f>H96</f>
        <v>18321</v>
      </c>
      <c r="I92" s="28"/>
      <c r="J92" s="28"/>
      <c r="K92" s="28"/>
      <c r="L92" s="28"/>
    </row>
    <row r="93" spans="1:12" s="4" customFormat="1" ht="18" customHeight="1" x14ac:dyDescent="0.2">
      <c r="A93" s="64"/>
      <c r="B93" s="64"/>
      <c r="C93" s="65"/>
      <c r="D93" s="83"/>
      <c r="E93" s="34" t="s">
        <v>20</v>
      </c>
      <c r="F93" s="30">
        <f>F90-F91+F92</f>
        <v>1075812.75</v>
      </c>
      <c r="G93" s="30">
        <f>G90-G91+G92</f>
        <v>1075812.75</v>
      </c>
      <c r="H93" s="30">
        <f>H90-H91+H92</f>
        <v>1075170</v>
      </c>
      <c r="I93" s="30"/>
      <c r="J93" s="30"/>
      <c r="K93" s="30"/>
      <c r="L93" s="30"/>
    </row>
    <row r="94" spans="1:12" s="9" customFormat="1" ht="18" customHeight="1" x14ac:dyDescent="0.2">
      <c r="A94" s="31"/>
      <c r="B94" s="32"/>
      <c r="C94" s="35">
        <v>2010</v>
      </c>
      <c r="D94" s="84" t="s">
        <v>27</v>
      </c>
      <c r="E94" s="25" t="s">
        <v>17</v>
      </c>
      <c r="F94" s="28">
        <f>G94+J94</f>
        <v>1056849</v>
      </c>
      <c r="G94" s="28">
        <f>H94</f>
        <v>1056849</v>
      </c>
      <c r="H94" s="28">
        <v>1056849</v>
      </c>
      <c r="I94" s="28"/>
      <c r="J94" s="28"/>
      <c r="K94" s="28"/>
      <c r="L94" s="28"/>
    </row>
    <row r="95" spans="1:12" s="1" customFormat="1" ht="18" customHeight="1" x14ac:dyDescent="0.2">
      <c r="A95" s="31"/>
      <c r="B95" s="32"/>
      <c r="C95" s="33"/>
      <c r="D95" s="85"/>
      <c r="E95" s="27" t="s">
        <v>18</v>
      </c>
      <c r="F95" s="28"/>
      <c r="G95" s="28"/>
      <c r="H95" s="28"/>
      <c r="I95" s="28"/>
      <c r="J95" s="28"/>
      <c r="K95" s="28"/>
      <c r="L95" s="28"/>
    </row>
    <row r="96" spans="1:12" s="1" customFormat="1" ht="18" customHeight="1" x14ac:dyDescent="0.2">
      <c r="A96" s="31"/>
      <c r="B96" s="32"/>
      <c r="C96" s="33"/>
      <c r="D96" s="85"/>
      <c r="E96" s="27" t="s">
        <v>19</v>
      </c>
      <c r="F96" s="28">
        <f>G96+J96</f>
        <v>18321</v>
      </c>
      <c r="G96" s="28">
        <f>H96</f>
        <v>18321</v>
      </c>
      <c r="H96" s="28">
        <v>18321</v>
      </c>
      <c r="I96" s="28"/>
      <c r="J96" s="28"/>
      <c r="K96" s="28"/>
      <c r="L96" s="28"/>
    </row>
    <row r="97" spans="1:13" s="4" customFormat="1" ht="18" customHeight="1" x14ac:dyDescent="0.2">
      <c r="A97" s="64"/>
      <c r="B97" s="64"/>
      <c r="C97" s="65"/>
      <c r="D97" s="86"/>
      <c r="E97" s="34" t="s">
        <v>20</v>
      </c>
      <c r="F97" s="30">
        <f>F94-F95+F96</f>
        <v>1075170</v>
      </c>
      <c r="G97" s="30">
        <f>G94-G95+G96</f>
        <v>1075170</v>
      </c>
      <c r="H97" s="30">
        <f>H94-H95+H96</f>
        <v>1075170</v>
      </c>
      <c r="I97" s="30"/>
      <c r="J97" s="30"/>
      <c r="K97" s="30"/>
      <c r="L97" s="30"/>
    </row>
    <row r="98" spans="1:13" s="42" customFormat="1" ht="17.25" customHeight="1" x14ac:dyDescent="0.2">
      <c r="A98" s="51"/>
      <c r="B98" s="52"/>
      <c r="C98" s="87" t="s">
        <v>21</v>
      </c>
      <c r="D98" s="87"/>
      <c r="E98" s="87"/>
      <c r="F98" s="87"/>
      <c r="G98" s="87"/>
      <c r="H98" s="87"/>
      <c r="I98" s="87"/>
      <c r="J98" s="87"/>
      <c r="K98" s="87"/>
      <c r="L98" s="88"/>
    </row>
    <row r="99" spans="1:13" s="50" customFormat="1" ht="15.75" customHeight="1" x14ac:dyDescent="0.2">
      <c r="A99" s="51"/>
      <c r="B99" s="52"/>
      <c r="C99" s="89" t="s">
        <v>34</v>
      </c>
      <c r="D99" s="89"/>
      <c r="E99" s="89"/>
      <c r="F99" s="89"/>
      <c r="G99" s="89"/>
      <c r="H99" s="89"/>
      <c r="I99" s="89"/>
      <c r="J99" s="89"/>
      <c r="K99" s="89"/>
      <c r="L99" s="90"/>
    </row>
    <row r="100" spans="1:13" s="48" customFormat="1" ht="68.25" customHeight="1" x14ac:dyDescent="0.2">
      <c r="A100" s="51"/>
      <c r="B100" s="53"/>
      <c r="C100" s="91" t="s">
        <v>47</v>
      </c>
      <c r="D100" s="91"/>
      <c r="E100" s="91"/>
      <c r="F100" s="91"/>
      <c r="G100" s="91"/>
      <c r="H100" s="91"/>
      <c r="I100" s="91"/>
      <c r="J100" s="91"/>
      <c r="K100" s="91"/>
      <c r="L100" s="92"/>
    </row>
    <row r="101" spans="1:13" s="7" customFormat="1" ht="30" customHeight="1" x14ac:dyDescent="0.2">
      <c r="A101" s="31"/>
      <c r="B101" s="23">
        <v>85513</v>
      </c>
      <c r="C101" s="64"/>
      <c r="D101" s="82" t="s">
        <v>30</v>
      </c>
      <c r="E101" s="27" t="s">
        <v>17</v>
      </c>
      <c r="F101" s="28">
        <f>G101+J101</f>
        <v>86506.99</v>
      </c>
      <c r="G101" s="28">
        <v>86506.99</v>
      </c>
      <c r="H101" s="28">
        <v>86484</v>
      </c>
      <c r="I101" s="29"/>
      <c r="J101" s="29"/>
      <c r="K101" s="29"/>
      <c r="L101" s="29"/>
    </row>
    <row r="102" spans="1:13" s="1" customFormat="1" ht="30" customHeight="1" x14ac:dyDescent="0.2">
      <c r="A102" s="31"/>
      <c r="B102" s="32"/>
      <c r="C102" s="33"/>
      <c r="D102" s="82"/>
      <c r="E102" s="27" t="s">
        <v>18</v>
      </c>
      <c r="F102" s="28">
        <f>G102+J102</f>
        <v>3676</v>
      </c>
      <c r="G102" s="28">
        <f>G106</f>
        <v>3676</v>
      </c>
      <c r="H102" s="28">
        <f>H106</f>
        <v>3676</v>
      </c>
      <c r="I102" s="28"/>
      <c r="J102" s="28"/>
      <c r="K102" s="28"/>
      <c r="L102" s="28"/>
    </row>
    <row r="103" spans="1:13" s="1" customFormat="1" ht="30" customHeight="1" x14ac:dyDescent="0.2">
      <c r="A103" s="31"/>
      <c r="B103" s="32"/>
      <c r="C103" s="33"/>
      <c r="D103" s="82"/>
      <c r="E103" s="27" t="s">
        <v>19</v>
      </c>
      <c r="F103" s="28"/>
      <c r="G103" s="28"/>
      <c r="H103" s="28"/>
      <c r="I103" s="28"/>
      <c r="J103" s="28"/>
      <c r="K103" s="28"/>
      <c r="L103" s="28"/>
    </row>
    <row r="104" spans="1:13" s="4" customFormat="1" ht="30" customHeight="1" x14ac:dyDescent="0.2">
      <c r="A104" s="64"/>
      <c r="B104" s="64"/>
      <c r="C104" s="65"/>
      <c r="D104" s="83"/>
      <c r="E104" s="34" t="s">
        <v>20</v>
      </c>
      <c r="F104" s="30">
        <f>F101-F102+F103</f>
        <v>82830.990000000005</v>
      </c>
      <c r="G104" s="30">
        <f>G101-G102+G103</f>
        <v>82830.990000000005</v>
      </c>
      <c r="H104" s="30">
        <f>H101-H102+H103</f>
        <v>82808</v>
      </c>
      <c r="I104" s="30"/>
      <c r="J104" s="30"/>
      <c r="K104" s="30"/>
      <c r="L104" s="30"/>
    </row>
    <row r="105" spans="1:13" s="9" customFormat="1" ht="18" customHeight="1" x14ac:dyDescent="0.2">
      <c r="A105" s="31"/>
      <c r="B105" s="32"/>
      <c r="C105" s="35">
        <v>2010</v>
      </c>
      <c r="D105" s="84" t="s">
        <v>27</v>
      </c>
      <c r="E105" s="25" t="s">
        <v>17</v>
      </c>
      <c r="F105" s="28">
        <f>G105+J105</f>
        <v>86484</v>
      </c>
      <c r="G105" s="28">
        <f>H105</f>
        <v>86484</v>
      </c>
      <c r="H105" s="28">
        <v>86484</v>
      </c>
      <c r="I105" s="28"/>
      <c r="J105" s="28"/>
      <c r="K105" s="28"/>
      <c r="L105" s="28"/>
    </row>
    <row r="106" spans="1:13" s="1" customFormat="1" ht="18" customHeight="1" x14ac:dyDescent="0.2">
      <c r="A106" s="31"/>
      <c r="B106" s="32"/>
      <c r="C106" s="33"/>
      <c r="D106" s="85"/>
      <c r="E106" s="27" t="s">
        <v>18</v>
      </c>
      <c r="F106" s="28">
        <f>G106+J106</f>
        <v>3676</v>
      </c>
      <c r="G106" s="28">
        <f>H106</f>
        <v>3676</v>
      </c>
      <c r="H106" s="28">
        <v>3676</v>
      </c>
      <c r="I106" s="28"/>
      <c r="J106" s="28"/>
      <c r="K106" s="28"/>
      <c r="L106" s="28"/>
    </row>
    <row r="107" spans="1:13" s="1" customFormat="1" ht="18" customHeight="1" x14ac:dyDescent="0.2">
      <c r="A107" s="31"/>
      <c r="B107" s="32"/>
      <c r="C107" s="33"/>
      <c r="D107" s="85"/>
      <c r="E107" s="27" t="s">
        <v>19</v>
      </c>
      <c r="F107" s="28"/>
      <c r="G107" s="28"/>
      <c r="H107" s="28"/>
      <c r="I107" s="28"/>
      <c r="J107" s="28"/>
      <c r="K107" s="28"/>
      <c r="L107" s="28"/>
    </row>
    <row r="108" spans="1:13" s="4" customFormat="1" ht="18" customHeight="1" x14ac:dyDescent="0.2">
      <c r="A108" s="64"/>
      <c r="B108" s="64"/>
      <c r="C108" s="65"/>
      <c r="D108" s="86"/>
      <c r="E108" s="34" t="s">
        <v>20</v>
      </c>
      <c r="F108" s="30">
        <f>F105-F106+F107</f>
        <v>82808</v>
      </c>
      <c r="G108" s="30">
        <f>G105-G106+G107</f>
        <v>82808</v>
      </c>
      <c r="H108" s="30">
        <f>H105-H106+H107</f>
        <v>82808</v>
      </c>
      <c r="I108" s="30"/>
      <c r="J108" s="30"/>
      <c r="K108" s="30"/>
      <c r="L108" s="30"/>
    </row>
    <row r="109" spans="1:13" s="42" customFormat="1" ht="17.25" customHeight="1" x14ac:dyDescent="0.2">
      <c r="A109" s="51"/>
      <c r="B109" s="52"/>
      <c r="C109" s="87" t="s">
        <v>21</v>
      </c>
      <c r="D109" s="87"/>
      <c r="E109" s="87"/>
      <c r="F109" s="87"/>
      <c r="G109" s="87"/>
      <c r="H109" s="87"/>
      <c r="I109" s="87"/>
      <c r="J109" s="87"/>
      <c r="K109" s="87"/>
      <c r="L109" s="88"/>
    </row>
    <row r="110" spans="1:13" s="50" customFormat="1" ht="15.75" customHeight="1" x14ac:dyDescent="0.2">
      <c r="A110" s="51"/>
      <c r="B110" s="52"/>
      <c r="C110" s="89" t="s">
        <v>37</v>
      </c>
      <c r="D110" s="89"/>
      <c r="E110" s="89"/>
      <c r="F110" s="89"/>
      <c r="G110" s="89"/>
      <c r="H110" s="89"/>
      <c r="I110" s="89"/>
      <c r="J110" s="89"/>
      <c r="K110" s="89"/>
      <c r="L110" s="90"/>
    </row>
    <row r="111" spans="1:13" s="48" customFormat="1" ht="61.5" customHeight="1" x14ac:dyDescent="0.2">
      <c r="A111" s="51"/>
      <c r="B111" s="53"/>
      <c r="C111" s="91" t="s">
        <v>48</v>
      </c>
      <c r="D111" s="91"/>
      <c r="E111" s="91"/>
      <c r="F111" s="91"/>
      <c r="G111" s="91"/>
      <c r="H111" s="91"/>
      <c r="I111" s="91"/>
      <c r="J111" s="91"/>
      <c r="K111" s="91"/>
      <c r="L111" s="92"/>
    </row>
    <row r="112" spans="1:13" ht="18" customHeight="1" x14ac:dyDescent="0.2">
      <c r="A112" s="72" t="s">
        <v>2</v>
      </c>
      <c r="B112" s="73"/>
      <c r="C112" s="73"/>
      <c r="D112" s="74"/>
      <c r="E112" s="12" t="s">
        <v>17</v>
      </c>
      <c r="F112" s="47">
        <f>G112+J112</f>
        <v>206785016.94</v>
      </c>
      <c r="G112" s="47">
        <v>169675218.97</v>
      </c>
      <c r="H112" s="47">
        <v>44574886.789999999</v>
      </c>
      <c r="I112" s="47">
        <v>1079469.46</v>
      </c>
      <c r="J112" s="47">
        <v>37109797.969999999</v>
      </c>
      <c r="K112" s="47">
        <v>1394060.3</v>
      </c>
      <c r="L112" s="47">
        <v>17941653.609999999</v>
      </c>
      <c r="M112" s="49"/>
    </row>
    <row r="113" spans="1:13" ht="18" customHeight="1" x14ac:dyDescent="0.2">
      <c r="A113" s="75"/>
      <c r="B113" s="76"/>
      <c r="C113" s="76"/>
      <c r="D113" s="77"/>
      <c r="E113" s="12" t="s">
        <v>18</v>
      </c>
      <c r="F113" s="47">
        <f>G113+J113</f>
        <v>33611</v>
      </c>
      <c r="G113" s="47">
        <f>G11+G27+G53</f>
        <v>33611</v>
      </c>
      <c r="H113" s="47">
        <f>H11+H27+H53</f>
        <v>33611</v>
      </c>
      <c r="I113" s="47"/>
      <c r="J113" s="47"/>
      <c r="K113" s="47"/>
      <c r="L113" s="47"/>
      <c r="M113" s="1"/>
    </row>
    <row r="114" spans="1:13" ht="18" customHeight="1" x14ac:dyDescent="0.2">
      <c r="A114" s="75"/>
      <c r="B114" s="76"/>
      <c r="C114" s="76"/>
      <c r="D114" s="77"/>
      <c r="E114" s="12" t="s">
        <v>19</v>
      </c>
      <c r="F114" s="47">
        <f>G114+J114</f>
        <v>2937357</v>
      </c>
      <c r="G114" s="47">
        <f>G12+G28+G54</f>
        <v>2937357</v>
      </c>
      <c r="H114" s="47">
        <f>H12+H28+H54</f>
        <v>2937357</v>
      </c>
      <c r="I114" s="47"/>
      <c r="J114" s="47"/>
      <c r="K114" s="47"/>
      <c r="L114" s="47"/>
      <c r="M114" s="1"/>
    </row>
    <row r="115" spans="1:13" ht="18" customHeight="1" x14ac:dyDescent="0.2">
      <c r="A115" s="78"/>
      <c r="B115" s="79"/>
      <c r="C115" s="79"/>
      <c r="D115" s="80"/>
      <c r="E115" s="13" t="s">
        <v>20</v>
      </c>
      <c r="F115" s="14">
        <f t="shared" ref="F115:L115" si="4">F112-F113+F114</f>
        <v>209688762.94</v>
      </c>
      <c r="G115" s="14">
        <f t="shared" si="4"/>
        <v>172578964.97</v>
      </c>
      <c r="H115" s="14">
        <f t="shared" si="4"/>
        <v>47478632.789999999</v>
      </c>
      <c r="I115" s="14">
        <f t="shared" si="4"/>
        <v>1079469.46</v>
      </c>
      <c r="J115" s="14">
        <f t="shared" si="4"/>
        <v>37109797.969999999</v>
      </c>
      <c r="K115" s="14">
        <f t="shared" si="4"/>
        <v>1394060.3</v>
      </c>
      <c r="L115" s="14">
        <f t="shared" si="4"/>
        <v>17941653.609999999</v>
      </c>
      <c r="M115" s="4"/>
    </row>
    <row r="116" spans="1:13" x14ac:dyDescent="0.2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</row>
  </sheetData>
  <mergeCells count="56">
    <mergeCell ref="C49:L49"/>
    <mergeCell ref="C50:L50"/>
    <mergeCell ref="C51:L51"/>
    <mergeCell ref="D30:D33"/>
    <mergeCell ref="D56:D59"/>
    <mergeCell ref="C77:L77"/>
    <mergeCell ref="C78:L78"/>
    <mergeCell ref="C87:L87"/>
    <mergeCell ref="C64:L64"/>
    <mergeCell ref="C65:L65"/>
    <mergeCell ref="C66:L66"/>
    <mergeCell ref="C75:L75"/>
    <mergeCell ref="D41:D44"/>
    <mergeCell ref="D45:D48"/>
    <mergeCell ref="D60:D63"/>
    <mergeCell ref="D34:D37"/>
    <mergeCell ref="C38:L38"/>
    <mergeCell ref="C39:L39"/>
    <mergeCell ref="C40:L40"/>
    <mergeCell ref="D105:D108"/>
    <mergeCell ref="D94:D97"/>
    <mergeCell ref="C88:L88"/>
    <mergeCell ref="C89:L89"/>
    <mergeCell ref="C98:L98"/>
    <mergeCell ref="C99:L99"/>
    <mergeCell ref="C100:L100"/>
    <mergeCell ref="J7:J8"/>
    <mergeCell ref="A1:C1"/>
    <mergeCell ref="A4:L4"/>
    <mergeCell ref="E5:E8"/>
    <mergeCell ref="B5:B8"/>
    <mergeCell ref="A5:A8"/>
    <mergeCell ref="D5:D8"/>
    <mergeCell ref="F5:L5"/>
    <mergeCell ref="K7:L7"/>
    <mergeCell ref="C5:C8"/>
    <mergeCell ref="F6:F8"/>
    <mergeCell ref="H7:I7"/>
    <mergeCell ref="G6:L6"/>
    <mergeCell ref="G7:G8"/>
    <mergeCell ref="A112:D115"/>
    <mergeCell ref="D79:D82"/>
    <mergeCell ref="D83:D86"/>
    <mergeCell ref="D71:D74"/>
    <mergeCell ref="D18:D21"/>
    <mergeCell ref="D90:D93"/>
    <mergeCell ref="C22:L22"/>
    <mergeCell ref="C24:L24"/>
    <mergeCell ref="C25:L25"/>
    <mergeCell ref="C23:L23"/>
    <mergeCell ref="C109:L109"/>
    <mergeCell ref="C110:L110"/>
    <mergeCell ref="C111:L111"/>
    <mergeCell ref="C76:L76"/>
    <mergeCell ref="D67:D70"/>
    <mergeCell ref="D101:D104"/>
  </mergeCells>
  <phoneticPr fontId="1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2020-11-23T12:18:09Z</cp:lastPrinted>
  <dcterms:created xsi:type="dcterms:W3CDTF">2000-11-02T14:08:21Z</dcterms:created>
  <dcterms:modified xsi:type="dcterms:W3CDTF">2020-11-23T12:18:11Z</dcterms:modified>
</cp:coreProperties>
</file>