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2_23XI2020_ZM_PL_FIN\"/>
    </mc:Choice>
  </mc:AlternateContent>
  <bookViews>
    <workbookView xWindow="30" yWindow="15" windowWidth="10965" windowHeight="8115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UW!$A$1:$H$30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F26" i="624" l="1"/>
  <c r="F25" i="624" s="1"/>
  <c r="F24" i="624" s="1"/>
  <c r="F22" i="624"/>
  <c r="F20" i="624"/>
  <c r="F18" i="624"/>
  <c r="H27" i="624" l="1"/>
  <c r="H21" i="624"/>
  <c r="G20" i="624"/>
  <c r="H20" i="624" s="1"/>
  <c r="G22" i="624"/>
  <c r="H22" i="624" s="1"/>
  <c r="G18" i="624"/>
  <c r="G17" i="624" l="1"/>
  <c r="G16" i="624" s="1"/>
  <c r="G28" i="624" s="1"/>
  <c r="G26" i="624"/>
  <c r="G25" i="624" s="1"/>
  <c r="G24" i="624" s="1"/>
  <c r="H24" i="624" s="1"/>
  <c r="H19" i="624"/>
  <c r="H25" i="624"/>
  <c r="H23" i="624"/>
  <c r="H18" i="624"/>
  <c r="G30" i="624" l="1"/>
  <c r="H28" i="624"/>
  <c r="H26" i="624"/>
  <c r="H16" i="624"/>
  <c r="H17" i="624"/>
  <c r="F9" i="624" l="1"/>
  <c r="H10" i="624" l="1"/>
  <c r="G9" i="624"/>
  <c r="H12" i="624"/>
  <c r="G11" i="624"/>
  <c r="H9" i="624" l="1"/>
  <c r="G8" i="624"/>
  <c r="H11" i="624"/>
  <c r="H8" i="624" l="1"/>
  <c r="G7" i="624"/>
  <c r="G13" i="624" s="1"/>
  <c r="H13" i="624" l="1"/>
  <c r="H7" i="624" l="1"/>
  <c r="H30" i="624" l="1"/>
</calcChain>
</file>

<file path=xl/sharedStrings.xml><?xml version="1.0" encoding="utf-8"?>
<sst xmlns="http://schemas.openxmlformats.org/spreadsheetml/2006/main" count="41" uniqueCount="33">
  <si>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</si>
  <si>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</si>
  <si>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</si>
  <si>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</si>
  <si>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</si>
  <si>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</si>
  <si>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</si>
  <si>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</si>
  <si>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</si>
  <si>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</si>
  <si>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</si>
  <si>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</si>
  <si>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</si>
  <si>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 tym:</t>
  </si>
  <si>
    <t>Zakup usług remontowych</t>
  </si>
  <si>
    <t>z dnia 23 listopada 2020 r.</t>
  </si>
  <si>
    <t>I. WYDATKI NA ZADANIA WŁASNE :</t>
  </si>
  <si>
    <t>ADMINISTRACJA PUBLICZNA</t>
  </si>
  <si>
    <t>Urzędy wojewódzkie</t>
  </si>
  <si>
    <t>Wydz. Finansowy</t>
  </si>
  <si>
    <t>II. WYDATKI ZWIĄZANE Z REALIZACJĄ ZADAŃ ZLECONYCH :</t>
  </si>
  <si>
    <t>Wynagrodzenia osobowe pracowników</t>
  </si>
  <si>
    <t>Składki na ubezpieczenia społeczne</t>
  </si>
  <si>
    <t>Składki na Fundusz Pracy oraz Fundusz Solidarnościowy</t>
  </si>
  <si>
    <t>RODZINA</t>
  </si>
  <si>
    <t>Karta Dużej Rodziny</t>
  </si>
  <si>
    <t>Zakup materiałów i wyposażenia</t>
  </si>
  <si>
    <t>Wieloosobowe Stanowisko ds. Społecznych</t>
  </si>
  <si>
    <t>GOSPODARKA MIESZKANIOWA</t>
  </si>
  <si>
    <t>Gospodarka gruntami i nieruchomościami</t>
  </si>
  <si>
    <t>Zmiany wynikające z zarządzenia Burmistrza Miasta nr 161/2020 z dnia 23.11.2020 r.</t>
  </si>
  <si>
    <t>Załącznik Nr 2 do zarządzenia nr 162/2020</t>
  </si>
  <si>
    <t>Wydział Gospodarki Komunalnej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</si>
</sst>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6" fillId="2" borderId="0" xfId="0" applyFont="1" applyFill="1" applyAlignment="1">
      <alignment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shrinkToFit="1"/>
    </xf>
    <xf numFmtId="0" fontId="0" fillId="2" borderId="0" xfId="0" applyFont="1" applyFill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2" fillId="0" borderId="5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4" fontId="21" fillId="0" borderId="2" xfId="0" applyNumberFormat="1" applyFont="1" applyFill="1" applyBorder="1" applyAlignment="1">
      <alignment horizontal="right" vertical="center" shrinkToFit="1"/>
    </xf>
    <xf numFmtId="4" fontId="22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10" fillId="0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/>
    </xf>
    <xf numFmtId="0" fontId="10" fillId="4" borderId="0" xfId="0" applyFont="1" applyFill="1" applyAlignment="1">
      <alignment shrinkToFit="1"/>
    </xf>
    <xf numFmtId="0" fontId="18" fillId="4" borderId="0" xfId="0" applyFont="1" applyFill="1" applyAlignment="1">
      <alignment shrinkToFit="1"/>
    </xf>
    <xf numFmtId="0" fontId="15" fillId="0" borderId="5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 shrinkToFit="1"/>
    </xf>
    <xf numFmtId="0" fontId="23" fillId="0" borderId="2" xfId="0" applyFont="1" applyBorder="1" applyAlignment="1">
      <alignment horizontal="center" vertical="center" shrinkToFit="1"/>
    </xf>
    <xf numFmtId="4" fontId="14" fillId="0" borderId="2" xfId="0" applyNumberFormat="1" applyFont="1" applyFill="1" applyBorder="1" applyAlignment="1" applyProtection="1">
      <alignment vertical="center" shrinkToFit="1"/>
      <protection locked="0"/>
    </xf>
    <xf numFmtId="0" fontId="14" fillId="5" borderId="8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475976"/>
        <c:axId val="162473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78184"/>
        <c:axId val="162474264"/>
      </c:lineChart>
      <c:catAx>
        <c:axId val="13647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3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47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475976"/>
        <c:crosses val="autoZero"/>
        <c:crossBetween val="between"/>
      </c:valAx>
      <c:catAx>
        <c:axId val="162478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74264"/>
        <c:crosses val="autoZero"/>
        <c:auto val="0"/>
        <c:lblAlgn val="ctr"/>
        <c:lblOffset val="100"/>
        <c:noMultiLvlLbl val="0"/>
      </c:catAx>
      <c:valAx>
        <c:axId val="16247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7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63376"/>
        <c:axId val="225959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60632"/>
        <c:axId val="225965728"/>
      </c:lineChart>
      <c:catAx>
        <c:axId val="225963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9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959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3376"/>
        <c:crosses val="autoZero"/>
        <c:crossBetween val="between"/>
      </c:valAx>
      <c:catAx>
        <c:axId val="225960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65728"/>
        <c:crosses val="autoZero"/>
        <c:auto val="0"/>
        <c:lblAlgn val="ctr"/>
        <c:lblOffset val="100"/>
        <c:noMultiLvlLbl val="0"/>
      </c:catAx>
      <c:valAx>
        <c:axId val="225965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60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62984"/>
        <c:axId val="225960240"/>
      </c:barChart>
      <c:catAx>
        <c:axId val="22596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0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6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64160"/>
        <c:axId val="225964552"/>
      </c:barChart>
      <c:catAx>
        <c:axId val="2259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4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64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4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66512"/>
        <c:axId val="225964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65336"/>
        <c:axId val="225966120"/>
      </c:lineChart>
      <c:catAx>
        <c:axId val="22596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4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964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6512"/>
        <c:crosses val="autoZero"/>
        <c:crossBetween val="between"/>
      </c:valAx>
      <c:catAx>
        <c:axId val="225965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66120"/>
        <c:crosses val="autoZero"/>
        <c:auto val="0"/>
        <c:lblAlgn val="ctr"/>
        <c:lblOffset val="100"/>
        <c:noMultiLvlLbl val="0"/>
      </c:catAx>
      <c:valAx>
        <c:axId val="225966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65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2624"/>
        <c:axId val="219421448"/>
      </c:barChart>
      <c:catAx>
        <c:axId val="219422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1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42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3408"/>
        <c:axId val="219419096"/>
      </c:barChart>
      <c:catAx>
        <c:axId val="21942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19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419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3016"/>
        <c:axId val="219421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19488"/>
        <c:axId val="219421056"/>
      </c:lineChart>
      <c:catAx>
        <c:axId val="21942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421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3016"/>
        <c:crosses val="autoZero"/>
        <c:crossBetween val="between"/>
      </c:valAx>
      <c:catAx>
        <c:axId val="21941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421056"/>
        <c:crosses val="autoZero"/>
        <c:auto val="0"/>
        <c:lblAlgn val="ctr"/>
        <c:lblOffset val="100"/>
        <c:noMultiLvlLbl val="0"/>
      </c:catAx>
      <c:valAx>
        <c:axId val="219421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41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0272"/>
        <c:axId val="219425368"/>
      </c:barChart>
      <c:catAx>
        <c:axId val="219420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5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425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0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2232"/>
        <c:axId val="219423800"/>
      </c:barChart>
      <c:catAx>
        <c:axId val="21942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3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42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4584"/>
        <c:axId val="219425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10048"/>
        <c:axId val="167308872"/>
      </c:lineChart>
      <c:catAx>
        <c:axId val="21942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425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424584"/>
        <c:crosses val="autoZero"/>
        <c:crossBetween val="between"/>
      </c:valAx>
      <c:catAx>
        <c:axId val="16731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7308872"/>
        <c:crosses val="autoZero"/>
        <c:auto val="0"/>
        <c:lblAlgn val="ctr"/>
        <c:lblOffset val="100"/>
        <c:noMultiLvlLbl val="0"/>
      </c:catAx>
      <c:valAx>
        <c:axId val="167308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310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387960"/>
        <c:axId val="160389920"/>
      </c:barChart>
      <c:catAx>
        <c:axId val="160387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38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89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387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309656"/>
        <c:axId val="167313184"/>
      </c:barChart>
      <c:catAx>
        <c:axId val="16730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3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731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09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311616"/>
        <c:axId val="167313576"/>
      </c:barChart>
      <c:catAx>
        <c:axId val="16731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3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7313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309264"/>
        <c:axId val="167313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08088"/>
        <c:axId val="167310440"/>
      </c:lineChart>
      <c:catAx>
        <c:axId val="167309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39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7313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09264"/>
        <c:crosses val="autoZero"/>
        <c:crossBetween val="between"/>
      </c:valAx>
      <c:catAx>
        <c:axId val="167308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7310440"/>
        <c:crosses val="autoZero"/>
        <c:auto val="0"/>
        <c:lblAlgn val="ctr"/>
        <c:lblOffset val="100"/>
        <c:noMultiLvlLbl val="0"/>
      </c:catAx>
      <c:valAx>
        <c:axId val="167310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308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312400"/>
        <c:axId val="167307696"/>
      </c:barChart>
      <c:catAx>
        <c:axId val="167312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07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7307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311224"/>
        <c:axId val="167312792"/>
      </c:barChart>
      <c:catAx>
        <c:axId val="167311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2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731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7311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4128"/>
        <c:axId val="219667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69616"/>
        <c:axId val="219663736"/>
      </c:lineChart>
      <c:catAx>
        <c:axId val="21966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66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4128"/>
        <c:crosses val="autoZero"/>
        <c:crossBetween val="between"/>
      </c:valAx>
      <c:catAx>
        <c:axId val="21966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663736"/>
        <c:crosses val="autoZero"/>
        <c:auto val="0"/>
        <c:lblAlgn val="ctr"/>
        <c:lblOffset val="100"/>
        <c:noMultiLvlLbl val="0"/>
      </c:catAx>
      <c:valAx>
        <c:axId val="219663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669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4520"/>
        <c:axId val="219670008"/>
      </c:barChart>
      <c:catAx>
        <c:axId val="21966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70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670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2560"/>
        <c:axId val="219664912"/>
      </c:barChart>
      <c:catAx>
        <c:axId val="21966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4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66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8832"/>
        <c:axId val="219668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65304"/>
        <c:axId val="219665696"/>
      </c:lineChart>
      <c:catAx>
        <c:axId val="21966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84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668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8832"/>
        <c:crosses val="autoZero"/>
        <c:crossBetween val="between"/>
      </c:valAx>
      <c:catAx>
        <c:axId val="219665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9665696"/>
        <c:crosses val="autoZero"/>
        <c:auto val="0"/>
        <c:lblAlgn val="ctr"/>
        <c:lblOffset val="100"/>
        <c:noMultiLvlLbl val="0"/>
      </c:catAx>
      <c:valAx>
        <c:axId val="21966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665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6480"/>
        <c:axId val="219666872"/>
      </c:barChart>
      <c:catAx>
        <c:axId val="21966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68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666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27424"/>
        <c:axId val="228334088"/>
      </c:barChart>
      <c:catAx>
        <c:axId val="228327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4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334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27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69224"/>
        <c:axId val="227691848"/>
      </c:barChart>
      <c:catAx>
        <c:axId val="219669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69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69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669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688712"/>
        <c:axId val="227690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89104"/>
        <c:axId val="227688320"/>
      </c:lineChart>
      <c:catAx>
        <c:axId val="227688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690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69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688712"/>
        <c:crosses val="autoZero"/>
        <c:crossBetween val="between"/>
      </c:valAx>
      <c:catAx>
        <c:axId val="22768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688320"/>
        <c:crosses val="autoZero"/>
        <c:auto val="0"/>
        <c:lblAlgn val="ctr"/>
        <c:lblOffset val="100"/>
        <c:noMultiLvlLbl val="0"/>
      </c:catAx>
      <c:valAx>
        <c:axId val="227688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68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691064"/>
        <c:axId val="227690672"/>
      </c:barChart>
      <c:catAx>
        <c:axId val="22769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69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69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691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88712"/>
        <c:axId val="219989496"/>
      </c:barChart>
      <c:catAx>
        <c:axId val="219988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9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98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8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93024"/>
        <c:axId val="219987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93416"/>
        <c:axId val="219994200"/>
      </c:lineChart>
      <c:catAx>
        <c:axId val="21999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7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987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93024"/>
        <c:crosses val="autoZero"/>
        <c:crossBetween val="between"/>
      </c:valAx>
      <c:catAx>
        <c:axId val="2199934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994200"/>
        <c:crosses val="autoZero"/>
        <c:auto val="0"/>
        <c:lblAlgn val="ctr"/>
        <c:lblOffset val="100"/>
        <c:noMultiLvlLbl val="0"/>
      </c:catAx>
      <c:valAx>
        <c:axId val="219994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99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89888"/>
        <c:axId val="219987536"/>
      </c:barChart>
      <c:catAx>
        <c:axId val="21998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75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98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93808"/>
        <c:axId val="219987928"/>
      </c:barChart>
      <c:catAx>
        <c:axId val="21999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87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987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9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90280"/>
        <c:axId val="21999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92240"/>
        <c:axId val="219991064"/>
      </c:lineChart>
      <c:catAx>
        <c:axId val="21999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9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99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90280"/>
        <c:crosses val="autoZero"/>
        <c:crossBetween val="between"/>
      </c:valAx>
      <c:catAx>
        <c:axId val="21999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9991064"/>
        <c:crosses val="autoZero"/>
        <c:auto val="0"/>
        <c:lblAlgn val="ctr"/>
        <c:lblOffset val="100"/>
        <c:noMultiLvlLbl val="0"/>
      </c:catAx>
      <c:valAx>
        <c:axId val="219991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99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91848"/>
        <c:axId val="220309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14576"/>
        <c:axId val="220309872"/>
      </c:lineChart>
      <c:catAx>
        <c:axId val="21999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0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09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91848"/>
        <c:crosses val="autoZero"/>
        <c:crossBetween val="between"/>
      </c:valAx>
      <c:catAx>
        <c:axId val="22031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09872"/>
        <c:crosses val="autoZero"/>
        <c:auto val="0"/>
        <c:lblAlgn val="ctr"/>
        <c:lblOffset val="100"/>
        <c:noMultiLvlLbl val="0"/>
      </c:catAx>
      <c:valAx>
        <c:axId val="220309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14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10264"/>
        <c:axId val="220318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10656"/>
        <c:axId val="220314184"/>
      </c:lineChart>
      <c:catAx>
        <c:axId val="220310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1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0264"/>
        <c:crosses val="autoZero"/>
        <c:crossBetween val="between"/>
      </c:valAx>
      <c:catAx>
        <c:axId val="22031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14184"/>
        <c:crosses val="autoZero"/>
        <c:auto val="0"/>
        <c:lblAlgn val="ctr"/>
        <c:lblOffset val="100"/>
        <c:noMultiLvlLbl val="0"/>
      </c:catAx>
      <c:valAx>
        <c:axId val="220314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1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30168"/>
        <c:axId val="228329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28992"/>
        <c:axId val="228329384"/>
      </c:lineChart>
      <c:catAx>
        <c:axId val="228330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297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8329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0168"/>
        <c:crosses val="autoZero"/>
        <c:crossBetween val="between"/>
      </c:valAx>
      <c:catAx>
        <c:axId val="22832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8329384"/>
        <c:crosses val="autoZero"/>
        <c:auto val="0"/>
        <c:lblAlgn val="ctr"/>
        <c:lblOffset val="100"/>
        <c:noMultiLvlLbl val="0"/>
      </c:catAx>
      <c:valAx>
        <c:axId val="22832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32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06736"/>
        <c:axId val="220314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07128"/>
        <c:axId val="220311440"/>
      </c:lineChart>
      <c:catAx>
        <c:axId val="22030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14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06736"/>
        <c:crosses val="autoZero"/>
        <c:crossBetween val="between"/>
      </c:valAx>
      <c:catAx>
        <c:axId val="220307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11440"/>
        <c:crosses val="autoZero"/>
        <c:auto val="0"/>
        <c:lblAlgn val="ctr"/>
        <c:lblOffset val="100"/>
        <c:noMultiLvlLbl val="0"/>
      </c:catAx>
      <c:valAx>
        <c:axId val="220311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0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18104"/>
        <c:axId val="220307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07912"/>
        <c:axId val="220313792"/>
      </c:lineChart>
      <c:catAx>
        <c:axId val="220318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0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0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8104"/>
        <c:crosses val="autoZero"/>
        <c:crossBetween val="between"/>
      </c:valAx>
      <c:catAx>
        <c:axId val="220307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13792"/>
        <c:crosses val="autoZero"/>
        <c:auto val="0"/>
        <c:lblAlgn val="ctr"/>
        <c:lblOffset val="100"/>
        <c:noMultiLvlLbl val="0"/>
      </c:catAx>
      <c:valAx>
        <c:axId val="220313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0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13400"/>
        <c:axId val="220312224"/>
      </c:barChart>
      <c:catAx>
        <c:axId val="220313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1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3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08304"/>
        <c:axId val="220309088"/>
      </c:barChart>
      <c:catAx>
        <c:axId val="22030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0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0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0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15360"/>
        <c:axId val="220312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13008"/>
        <c:axId val="220315752"/>
      </c:lineChart>
      <c:catAx>
        <c:axId val="22031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2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0312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5360"/>
        <c:crosses val="autoZero"/>
        <c:crossBetween val="between"/>
      </c:valAx>
      <c:catAx>
        <c:axId val="22031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15752"/>
        <c:crosses val="autoZero"/>
        <c:auto val="0"/>
        <c:lblAlgn val="ctr"/>
        <c:lblOffset val="100"/>
        <c:noMultiLvlLbl val="0"/>
      </c:catAx>
      <c:valAx>
        <c:axId val="220315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13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16144"/>
        <c:axId val="220316928"/>
      </c:barChart>
      <c:catAx>
        <c:axId val="22031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6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0316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16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21632"/>
        <c:axId val="220320456"/>
      </c:barChart>
      <c:catAx>
        <c:axId val="22032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20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320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21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322024"/>
        <c:axId val="220320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19280"/>
        <c:axId val="220319672"/>
      </c:lineChart>
      <c:catAx>
        <c:axId val="22032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20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320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322024"/>
        <c:crosses val="autoZero"/>
        <c:crossBetween val="between"/>
      </c:valAx>
      <c:catAx>
        <c:axId val="22031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19672"/>
        <c:crosses val="autoZero"/>
        <c:auto val="0"/>
        <c:lblAlgn val="ctr"/>
        <c:lblOffset val="100"/>
        <c:noMultiLvlLbl val="0"/>
      </c:catAx>
      <c:valAx>
        <c:axId val="220319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31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0616"/>
        <c:axId val="221012384"/>
      </c:barChart>
      <c:catAx>
        <c:axId val="221020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2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1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0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2968"/>
        <c:axId val="221020224"/>
      </c:barChart>
      <c:catAx>
        <c:axId val="22102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2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30952"/>
        <c:axId val="228327816"/>
      </c:barChart>
      <c:catAx>
        <c:axId val="22833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278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8327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0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1208"/>
        <c:axId val="221022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21400"/>
        <c:axId val="221012776"/>
      </c:lineChart>
      <c:catAx>
        <c:axId val="221011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2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022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1208"/>
        <c:crosses val="autoZero"/>
        <c:crossBetween val="between"/>
      </c:valAx>
      <c:catAx>
        <c:axId val="22102140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012776"/>
        <c:crosses val="autoZero"/>
        <c:auto val="0"/>
        <c:lblAlgn val="ctr"/>
        <c:lblOffset val="100"/>
        <c:noMultiLvlLbl val="0"/>
      </c:catAx>
      <c:valAx>
        <c:axId val="221012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021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3560"/>
        <c:axId val="221019048"/>
      </c:barChart>
      <c:catAx>
        <c:axId val="221013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9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019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3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3360"/>
        <c:axId val="221011600"/>
      </c:barChart>
      <c:catAx>
        <c:axId val="22102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1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01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3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5912"/>
        <c:axId val="221011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16304"/>
        <c:axId val="221013168"/>
      </c:lineChart>
      <c:catAx>
        <c:axId val="22101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1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011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5912"/>
        <c:crosses val="autoZero"/>
        <c:crossBetween val="between"/>
      </c:valAx>
      <c:catAx>
        <c:axId val="22101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013168"/>
        <c:crosses val="autoZero"/>
        <c:auto val="0"/>
        <c:lblAlgn val="ctr"/>
        <c:lblOffset val="100"/>
        <c:noMultiLvlLbl val="0"/>
      </c:catAx>
      <c:valAx>
        <c:axId val="221013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016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3952"/>
        <c:axId val="221014344"/>
      </c:barChart>
      <c:catAx>
        <c:axId val="221013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4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014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3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9832"/>
        <c:axId val="221015520"/>
      </c:barChart>
      <c:catAx>
        <c:axId val="221019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5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015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9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17480"/>
        <c:axId val="221017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18264"/>
        <c:axId val="221018656"/>
      </c:lineChart>
      <c:catAx>
        <c:axId val="221017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1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17480"/>
        <c:crosses val="autoZero"/>
        <c:crossBetween val="between"/>
      </c:valAx>
      <c:catAx>
        <c:axId val="221018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018656"/>
        <c:crosses val="autoZero"/>
        <c:auto val="0"/>
        <c:lblAlgn val="ctr"/>
        <c:lblOffset val="100"/>
        <c:noMultiLvlLbl val="0"/>
      </c:catAx>
      <c:valAx>
        <c:axId val="22101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018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3752"/>
        <c:axId val="221025320"/>
      </c:barChart>
      <c:catAx>
        <c:axId val="22102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5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2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4536"/>
        <c:axId val="221026496"/>
      </c:barChart>
      <c:catAx>
        <c:axId val="221024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6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26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4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25712"/>
        <c:axId val="221024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73280"/>
        <c:axId val="221976808"/>
      </c:lineChart>
      <c:catAx>
        <c:axId val="22102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4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02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25712"/>
        <c:crosses val="autoZero"/>
        <c:crossBetween val="between"/>
      </c:valAx>
      <c:catAx>
        <c:axId val="22197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76808"/>
        <c:crosses val="autoZero"/>
        <c:auto val="0"/>
        <c:lblAlgn val="ctr"/>
        <c:lblOffset val="100"/>
        <c:noMultiLvlLbl val="0"/>
      </c:catAx>
      <c:valAx>
        <c:axId val="22197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73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32520"/>
        <c:axId val="228328208"/>
      </c:barChart>
      <c:catAx>
        <c:axId val="228332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28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32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2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1712"/>
        <c:axId val="221970928"/>
      </c:barChart>
      <c:catAx>
        <c:axId val="22197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0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97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66224"/>
        <c:axId val="221965048"/>
      </c:barChart>
      <c:catAx>
        <c:axId val="22196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65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965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6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4848"/>
        <c:axId val="221966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68968"/>
        <c:axId val="221967008"/>
      </c:lineChart>
      <c:catAx>
        <c:axId val="22197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66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96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848"/>
        <c:crosses val="autoZero"/>
        <c:crossBetween val="between"/>
      </c:valAx>
      <c:catAx>
        <c:axId val="22196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67008"/>
        <c:crosses val="autoZero"/>
        <c:auto val="0"/>
        <c:lblAlgn val="ctr"/>
        <c:lblOffset val="100"/>
        <c:noMultiLvlLbl val="0"/>
      </c:catAx>
      <c:valAx>
        <c:axId val="221967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6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65832"/>
        <c:axId val="221970144"/>
      </c:barChart>
      <c:catAx>
        <c:axId val="22196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0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97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6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0536"/>
        <c:axId val="221973672"/>
      </c:barChart>
      <c:catAx>
        <c:axId val="22197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3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973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68184"/>
        <c:axId val="221972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69752"/>
        <c:axId val="221972496"/>
      </c:lineChart>
      <c:catAx>
        <c:axId val="22196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21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972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68184"/>
        <c:crosses val="autoZero"/>
        <c:crossBetween val="between"/>
      </c:valAx>
      <c:catAx>
        <c:axId val="221969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72496"/>
        <c:crosses val="autoZero"/>
        <c:auto val="0"/>
        <c:lblAlgn val="ctr"/>
        <c:lblOffset val="100"/>
        <c:noMultiLvlLbl val="0"/>
      </c:catAx>
      <c:valAx>
        <c:axId val="221972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69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2888"/>
        <c:axId val="221975632"/>
      </c:barChart>
      <c:catAx>
        <c:axId val="221972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5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97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4456"/>
        <c:axId val="221975240"/>
      </c:barChart>
      <c:catAx>
        <c:axId val="22197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97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6416"/>
        <c:axId val="221978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78768"/>
        <c:axId val="221980336"/>
      </c:lineChart>
      <c:catAx>
        <c:axId val="22197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8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978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6416"/>
        <c:crosses val="autoZero"/>
        <c:crossBetween val="between"/>
      </c:valAx>
      <c:catAx>
        <c:axId val="22197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80336"/>
        <c:crosses val="autoZero"/>
        <c:auto val="0"/>
        <c:lblAlgn val="ctr"/>
        <c:lblOffset val="100"/>
        <c:noMultiLvlLbl val="0"/>
      </c:catAx>
      <c:valAx>
        <c:axId val="221980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7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9944"/>
        <c:axId val="221979160"/>
      </c:barChart>
      <c:catAx>
        <c:axId val="22197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9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979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31344"/>
        <c:axId val="228331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34480"/>
        <c:axId val="228332912"/>
      </c:lineChart>
      <c:catAx>
        <c:axId val="22833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1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331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1344"/>
        <c:crosses val="autoZero"/>
        <c:crossBetween val="between"/>
      </c:valAx>
      <c:catAx>
        <c:axId val="22833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8332912"/>
        <c:crosses val="autoZero"/>
        <c:auto val="0"/>
        <c:lblAlgn val="ctr"/>
        <c:lblOffset val="100"/>
        <c:noMultiLvlLbl val="0"/>
      </c:catAx>
      <c:valAx>
        <c:axId val="228332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334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7984"/>
        <c:axId val="221979552"/>
      </c:barChart>
      <c:catAx>
        <c:axId val="22197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9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97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49056"/>
        <c:axId val="222550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47096"/>
        <c:axId val="222547880"/>
      </c:lineChart>
      <c:catAx>
        <c:axId val="22254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0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5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49056"/>
        <c:crosses val="autoZero"/>
        <c:crossBetween val="between"/>
      </c:valAx>
      <c:catAx>
        <c:axId val="222547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47880"/>
        <c:crosses val="autoZero"/>
        <c:auto val="0"/>
        <c:lblAlgn val="ctr"/>
        <c:lblOffset val="100"/>
        <c:noMultiLvlLbl val="0"/>
      </c:catAx>
      <c:valAx>
        <c:axId val="222547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4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48272"/>
        <c:axId val="222549448"/>
      </c:barChart>
      <c:catAx>
        <c:axId val="22254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49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49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4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6896"/>
        <c:axId val="222551016"/>
      </c:barChart>
      <c:catAx>
        <c:axId val="22255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5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2584"/>
        <c:axId val="222551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7288"/>
        <c:axId val="222546312"/>
      </c:lineChart>
      <c:catAx>
        <c:axId val="22255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1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255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2584"/>
        <c:crosses val="autoZero"/>
        <c:crossBetween val="between"/>
      </c:valAx>
      <c:catAx>
        <c:axId val="2225572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46312"/>
        <c:crosses val="autoZero"/>
        <c:auto val="0"/>
        <c:lblAlgn val="ctr"/>
        <c:lblOffset val="100"/>
        <c:noMultiLvlLbl val="0"/>
      </c:catAx>
      <c:valAx>
        <c:axId val="222546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57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4152"/>
        <c:axId val="222550232"/>
      </c:barChart>
      <c:catAx>
        <c:axId val="22255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02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255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4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49840"/>
        <c:axId val="222552192"/>
      </c:barChart>
      <c:catAx>
        <c:axId val="22254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2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55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4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8464"/>
        <c:axId val="222552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3368"/>
        <c:axId val="222554544"/>
      </c:lineChart>
      <c:catAx>
        <c:axId val="22255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5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8464"/>
        <c:crosses val="autoZero"/>
        <c:crossBetween val="between"/>
      </c:valAx>
      <c:catAx>
        <c:axId val="2225533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54544"/>
        <c:crosses val="autoZero"/>
        <c:auto val="0"/>
        <c:lblAlgn val="ctr"/>
        <c:lblOffset val="100"/>
        <c:noMultiLvlLbl val="0"/>
      </c:catAx>
      <c:valAx>
        <c:axId val="222554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5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7680"/>
        <c:axId val="222556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8072"/>
        <c:axId val="222546704"/>
      </c:lineChart>
      <c:catAx>
        <c:axId val="22255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6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5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7680"/>
        <c:crosses val="autoZero"/>
        <c:crossBetween val="between"/>
      </c:valAx>
      <c:catAx>
        <c:axId val="222558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46704"/>
        <c:crosses val="autoZero"/>
        <c:auto val="0"/>
        <c:lblAlgn val="ctr"/>
        <c:lblOffset val="100"/>
        <c:noMultiLvlLbl val="0"/>
      </c:catAx>
      <c:valAx>
        <c:axId val="22254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58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58856"/>
        <c:axId val="222561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9640"/>
        <c:axId val="222560032"/>
      </c:lineChart>
      <c:catAx>
        <c:axId val="22255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61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6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58856"/>
        <c:crosses val="autoZero"/>
        <c:crossBetween val="between"/>
      </c:valAx>
      <c:catAx>
        <c:axId val="222559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60032"/>
        <c:crosses val="autoZero"/>
        <c:auto val="0"/>
        <c:lblAlgn val="ctr"/>
        <c:lblOffset val="100"/>
        <c:noMultiLvlLbl val="0"/>
      </c:catAx>
      <c:valAx>
        <c:axId val="222560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59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333696"/>
        <c:axId val="225962592"/>
      </c:barChart>
      <c:catAx>
        <c:axId val="22833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96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333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560424"/>
        <c:axId val="222560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61992"/>
        <c:axId val="223052744"/>
      </c:lineChart>
      <c:catAx>
        <c:axId val="22256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6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56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560424"/>
        <c:crosses val="autoZero"/>
        <c:crossBetween val="between"/>
      </c:valAx>
      <c:catAx>
        <c:axId val="222561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052744"/>
        <c:crosses val="autoZero"/>
        <c:auto val="0"/>
        <c:lblAlgn val="ctr"/>
        <c:lblOffset val="100"/>
        <c:noMultiLvlLbl val="0"/>
      </c:catAx>
      <c:valAx>
        <c:axId val="223052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561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9016"/>
        <c:axId val="223057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50392"/>
        <c:axId val="223057840"/>
      </c:lineChart>
      <c:catAx>
        <c:axId val="22305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5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9016"/>
        <c:crosses val="autoZero"/>
        <c:crossBetween val="between"/>
      </c:valAx>
      <c:catAx>
        <c:axId val="223050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057840"/>
        <c:crosses val="autoZero"/>
        <c:auto val="0"/>
        <c:lblAlgn val="ctr"/>
        <c:lblOffset val="100"/>
        <c:noMultiLvlLbl val="0"/>
      </c:catAx>
      <c:valAx>
        <c:axId val="22305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05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9408"/>
        <c:axId val="223060976"/>
      </c:barChart>
      <c:catAx>
        <c:axId val="22305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60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6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3528"/>
        <c:axId val="223051568"/>
      </c:barChart>
      <c:catAx>
        <c:axId val="22305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1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5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0784"/>
        <c:axId val="223053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54312"/>
        <c:axId val="223053136"/>
      </c:lineChart>
      <c:catAx>
        <c:axId val="22305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3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53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0784"/>
        <c:crosses val="autoZero"/>
        <c:crossBetween val="between"/>
      </c:valAx>
      <c:catAx>
        <c:axId val="22305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053136"/>
        <c:crosses val="autoZero"/>
        <c:auto val="0"/>
        <c:lblAlgn val="ctr"/>
        <c:lblOffset val="100"/>
        <c:noMultiLvlLbl val="0"/>
      </c:catAx>
      <c:valAx>
        <c:axId val="223053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05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8624"/>
        <c:axId val="223054704"/>
      </c:barChart>
      <c:catAx>
        <c:axId val="22305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5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51176"/>
        <c:axId val="223062152"/>
      </c:barChart>
      <c:catAx>
        <c:axId val="223051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62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062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51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63768"/>
        <c:axId val="225962200"/>
      </c:barChart>
      <c:catAx>
        <c:axId val="22596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962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6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80" zoomScaleNormal="8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2" sqref="E12"/>
    </sheetView>
  </sheetViews>
  <sheetFormatPr defaultRowHeight="12.75" x14ac:dyDescent="0.2"/>
  <cols>
    <col min="1" max="1" width="4.7109375" style="12" customWidth="1"/>
    <col min="2" max="2" width="7.28515625" style="12" customWidth="1"/>
    <col min="3" max="3" width="6.140625" style="14" customWidth="1"/>
    <col min="4" max="4" width="31.42578125" style="5" customWidth="1"/>
    <col min="5" max="5" width="19.28515625" style="18" customWidth="1"/>
    <col min="6" max="6" width="16.5703125" style="24" customWidth="1"/>
    <col min="7" max="7" width="17" style="67" customWidth="1"/>
    <col min="8" max="8" width="15.85546875" style="39" customWidth="1"/>
    <col min="9" max="9" width="6.7109375" customWidth="1"/>
    <col min="10" max="13" width="9.140625" customWidth="1"/>
  </cols>
  <sheetData>
    <row r="1" spans="1:13" s="26" customFormat="1" ht="16.5" customHeight="1" x14ac:dyDescent="0.2">
      <c r="A1" s="25"/>
      <c r="B1" s="9"/>
      <c r="C1" s="21"/>
      <c r="D1" s="17"/>
      <c r="E1" s="51"/>
      <c r="F1" s="48"/>
      <c r="G1" s="55"/>
      <c r="H1" s="70" t="s">
        <v>31</v>
      </c>
      <c r="I1"/>
      <c r="J1"/>
      <c r="K1"/>
      <c r="L1"/>
      <c r="M1"/>
    </row>
    <row r="2" spans="1:13" s="26" customFormat="1" ht="16.5" customHeight="1" x14ac:dyDescent="0.2">
      <c r="A2" s="9"/>
      <c r="B2" s="9"/>
      <c r="C2" s="21"/>
      <c r="D2" s="17"/>
      <c r="E2" s="51"/>
      <c r="F2" s="49"/>
      <c r="G2" s="55"/>
      <c r="H2" s="57" t="s">
        <v>8</v>
      </c>
      <c r="I2"/>
      <c r="J2"/>
      <c r="K2"/>
      <c r="L2"/>
      <c r="M2"/>
    </row>
    <row r="3" spans="1:13" s="26" customFormat="1" ht="16.5" customHeight="1" x14ac:dyDescent="0.2">
      <c r="A3" s="9"/>
      <c r="B3" s="9"/>
      <c r="C3" s="21"/>
      <c r="D3" s="17"/>
      <c r="E3" s="51"/>
      <c r="F3" s="49"/>
      <c r="G3" s="55"/>
      <c r="H3" s="57" t="s">
        <v>15</v>
      </c>
      <c r="I3"/>
      <c r="J3"/>
      <c r="K3"/>
      <c r="L3"/>
      <c r="M3"/>
    </row>
    <row r="4" spans="1:13" s="1" customFormat="1" ht="31.5" customHeight="1" x14ac:dyDescent="0.2">
      <c r="A4" s="83" t="s">
        <v>6</v>
      </c>
      <c r="B4" s="83"/>
      <c r="C4" s="83"/>
      <c r="D4" s="83"/>
      <c r="E4" s="83"/>
      <c r="F4" s="50"/>
      <c r="G4" s="55"/>
      <c r="H4" s="55"/>
      <c r="I4"/>
      <c r="J4"/>
      <c r="K4"/>
      <c r="L4"/>
      <c r="M4"/>
    </row>
    <row r="5" spans="1:13" s="2" customFormat="1" ht="87" customHeight="1" x14ac:dyDescent="0.2">
      <c r="A5" s="10" t="s">
        <v>3</v>
      </c>
      <c r="B5" s="10" t="s">
        <v>5</v>
      </c>
      <c r="C5" s="11" t="s">
        <v>1</v>
      </c>
      <c r="D5" s="8" t="s">
        <v>0</v>
      </c>
      <c r="E5" s="4" t="s">
        <v>4</v>
      </c>
      <c r="F5" s="42" t="s">
        <v>9</v>
      </c>
      <c r="G5" s="43" t="s">
        <v>30</v>
      </c>
      <c r="H5" s="43" t="s">
        <v>10</v>
      </c>
      <c r="I5"/>
      <c r="J5"/>
      <c r="K5"/>
      <c r="L5"/>
      <c r="M5"/>
    </row>
    <row r="6" spans="1:13" s="3" customFormat="1" ht="19.5" customHeight="1" x14ac:dyDescent="0.2">
      <c r="A6" s="87" t="s">
        <v>16</v>
      </c>
      <c r="B6" s="87"/>
      <c r="C6" s="87"/>
      <c r="D6" s="87"/>
      <c r="E6" s="87"/>
      <c r="F6" s="27"/>
      <c r="G6" s="55"/>
      <c r="H6" s="58"/>
      <c r="I6" s="28"/>
      <c r="J6" s="28"/>
      <c r="K6" s="28"/>
      <c r="L6" s="28"/>
      <c r="M6" s="28"/>
    </row>
    <row r="7" spans="1:13" s="39" customFormat="1" ht="28.5" customHeight="1" x14ac:dyDescent="0.2">
      <c r="A7" s="15">
        <v>700</v>
      </c>
      <c r="B7" s="13"/>
      <c r="C7" s="23"/>
      <c r="D7" s="16" t="s">
        <v>28</v>
      </c>
      <c r="E7" s="59"/>
      <c r="F7" s="36">
        <v>8462464</v>
      </c>
      <c r="G7" s="36">
        <f>G8</f>
        <v>0</v>
      </c>
      <c r="H7" s="47">
        <f t="shared" ref="H7" si="0">SUM(F7:G7)</f>
        <v>8462464</v>
      </c>
      <c r="I7" s="28"/>
      <c r="J7" s="28"/>
      <c r="K7" s="28"/>
      <c r="L7" s="28"/>
      <c r="M7" s="28"/>
    </row>
    <row r="8" spans="1:13" s="39" customFormat="1" ht="29.25" customHeight="1" x14ac:dyDescent="0.2">
      <c r="A8" s="29"/>
      <c r="B8" s="31">
        <v>70005</v>
      </c>
      <c r="C8" s="22"/>
      <c r="D8" s="7" t="s">
        <v>29</v>
      </c>
      <c r="E8" s="40"/>
      <c r="F8" s="37">
        <v>8378464</v>
      </c>
      <c r="G8" s="37">
        <f>G9+G11</f>
        <v>0</v>
      </c>
      <c r="H8" s="44">
        <f t="shared" ref="H8:H12" si="1">SUM(F8:G8)</f>
        <v>8378464</v>
      </c>
      <c r="I8" s="28"/>
      <c r="J8" s="28"/>
      <c r="K8" s="28"/>
      <c r="L8" s="28"/>
      <c r="M8" s="28"/>
    </row>
    <row r="9" spans="1:13" s="39" customFormat="1" ht="18" customHeight="1" x14ac:dyDescent="0.2">
      <c r="A9" s="30"/>
      <c r="B9" s="30"/>
      <c r="C9" s="6">
        <v>4270</v>
      </c>
      <c r="D9" s="68" t="s">
        <v>14</v>
      </c>
      <c r="E9" s="35"/>
      <c r="F9" s="38">
        <f>F10</f>
        <v>1900000</v>
      </c>
      <c r="G9" s="38">
        <f t="shared" ref="G9:G11" si="2">G10</f>
        <v>-100000</v>
      </c>
      <c r="H9" s="45">
        <f t="shared" ref="H9:H10" si="3">SUM(F9:G9)</f>
        <v>1800000</v>
      </c>
      <c r="I9" s="28"/>
      <c r="J9" s="28"/>
      <c r="K9" s="28"/>
      <c r="L9" s="28"/>
      <c r="M9" s="28"/>
    </row>
    <row r="10" spans="1:13" s="20" customFormat="1" ht="41.25" customHeight="1" x14ac:dyDescent="0.2">
      <c r="A10" s="19"/>
      <c r="B10" s="19"/>
      <c r="C10" s="34"/>
      <c r="D10" s="32" t="s">
        <v>7</v>
      </c>
      <c r="E10" s="33" t="s">
        <v>32</v>
      </c>
      <c r="F10" s="41">
        <v>1900000</v>
      </c>
      <c r="G10" s="65">
        <v>-100000</v>
      </c>
      <c r="H10" s="46">
        <f t="shared" si="3"/>
        <v>1800000</v>
      </c>
      <c r="I10" s="28"/>
      <c r="J10" s="28"/>
      <c r="K10" s="28"/>
      <c r="L10" s="28"/>
      <c r="M10" s="28"/>
    </row>
    <row r="11" spans="1:13" s="39" customFormat="1" ht="18" customHeight="1" x14ac:dyDescent="0.2">
      <c r="A11" s="30"/>
      <c r="B11" s="30"/>
      <c r="C11" s="6">
        <v>4300</v>
      </c>
      <c r="D11" s="68" t="s">
        <v>2</v>
      </c>
      <c r="E11" s="35"/>
      <c r="F11" s="38">
        <v>1949269</v>
      </c>
      <c r="G11" s="38">
        <f t="shared" si="2"/>
        <v>100000</v>
      </c>
      <c r="H11" s="45">
        <f t="shared" si="1"/>
        <v>2049269</v>
      </c>
      <c r="I11" s="28"/>
      <c r="J11" s="28"/>
      <c r="K11" s="28"/>
      <c r="L11" s="28"/>
      <c r="M11" s="28"/>
    </row>
    <row r="12" spans="1:13" s="20" customFormat="1" ht="37.5" customHeight="1" x14ac:dyDescent="0.2">
      <c r="A12" s="19"/>
      <c r="B12" s="19"/>
      <c r="C12" s="34"/>
      <c r="D12" s="32" t="s">
        <v>13</v>
      </c>
      <c r="E12" s="33" t="s">
        <v>32</v>
      </c>
      <c r="F12" s="41">
        <v>1720244</v>
      </c>
      <c r="G12" s="65">
        <v>100000</v>
      </c>
      <c r="H12" s="46">
        <f t="shared" si="1"/>
        <v>1820244</v>
      </c>
      <c r="I12" s="28"/>
      <c r="J12" s="28"/>
      <c r="K12" s="28"/>
      <c r="L12" s="28"/>
      <c r="M12" s="28"/>
    </row>
    <row r="13" spans="1:13" s="39" customFormat="1" ht="18" customHeight="1" x14ac:dyDescent="0.2">
      <c r="A13" s="52"/>
      <c r="B13" s="52"/>
      <c r="C13" s="53"/>
      <c r="D13" s="69" t="s">
        <v>11</v>
      </c>
      <c r="E13" s="56"/>
      <c r="F13" s="54">
        <v>59793405.490000002</v>
      </c>
      <c r="G13" s="54">
        <f>G7</f>
        <v>0</v>
      </c>
      <c r="H13" s="54">
        <f>SUM(F13:G13)</f>
        <v>59793405.490000002</v>
      </c>
      <c r="I13" s="28"/>
      <c r="J13" s="28"/>
      <c r="K13" s="28"/>
      <c r="L13" s="28"/>
      <c r="M13" s="28"/>
    </row>
    <row r="14" spans="1:13" s="39" customFormat="1" ht="27.75" customHeight="1" x14ac:dyDescent="0.2">
      <c r="A14" s="60"/>
      <c r="B14" s="60"/>
      <c r="C14" s="61"/>
      <c r="D14" s="62"/>
      <c r="E14" s="63"/>
      <c r="F14" s="64"/>
      <c r="G14" s="66"/>
      <c r="H14" s="64"/>
      <c r="I14" s="28"/>
      <c r="J14" s="28"/>
      <c r="K14" s="28"/>
      <c r="L14" s="28"/>
      <c r="M14" s="28"/>
    </row>
    <row r="15" spans="1:13" s="39" customFormat="1" ht="16.5" customHeight="1" x14ac:dyDescent="0.2">
      <c r="A15" s="91" t="s">
        <v>20</v>
      </c>
      <c r="B15" s="91"/>
      <c r="C15" s="91"/>
      <c r="D15" s="91"/>
      <c r="E15" s="91"/>
      <c r="F15" s="91"/>
      <c r="G15" s="72"/>
      <c r="H15" s="71"/>
      <c r="I15" s="28"/>
      <c r="J15" s="28"/>
      <c r="K15" s="28"/>
      <c r="L15" s="28"/>
      <c r="M15" s="28"/>
    </row>
    <row r="16" spans="1:13" s="39" customFormat="1" ht="17.25" customHeight="1" x14ac:dyDescent="0.2">
      <c r="A16" s="15">
        <v>750</v>
      </c>
      <c r="B16" s="13"/>
      <c r="C16" s="23"/>
      <c r="D16" s="16" t="s">
        <v>17</v>
      </c>
      <c r="E16" s="79"/>
      <c r="F16" s="47">
        <v>391382</v>
      </c>
      <c r="G16" s="47">
        <f>G17</f>
        <v>-20867</v>
      </c>
      <c r="H16" s="47">
        <f>SUM(F16:G16)</f>
        <v>370515</v>
      </c>
      <c r="I16" s="28"/>
      <c r="J16" s="28"/>
      <c r="K16" s="28"/>
      <c r="L16" s="28"/>
      <c r="M16" s="28"/>
    </row>
    <row r="17" spans="1:13" s="39" customFormat="1" ht="16.5" customHeight="1" x14ac:dyDescent="0.2">
      <c r="A17" s="29"/>
      <c r="B17" s="29">
        <v>75011</v>
      </c>
      <c r="C17" s="6"/>
      <c r="D17" s="80" t="s">
        <v>18</v>
      </c>
      <c r="E17" s="81"/>
      <c r="F17" s="74">
        <v>368827</v>
      </c>
      <c r="G17" s="74">
        <f>G18+G20+G22</f>
        <v>-20867</v>
      </c>
      <c r="H17" s="44">
        <f t="shared" ref="H17:H21" si="4">SUM(F17:G17)</f>
        <v>347960</v>
      </c>
      <c r="I17" s="28"/>
      <c r="J17" s="28"/>
      <c r="K17" s="28"/>
      <c r="L17" s="28"/>
      <c r="M17" s="28"/>
    </row>
    <row r="18" spans="1:13" s="39" customFormat="1" ht="28.5" customHeight="1" x14ac:dyDescent="0.2">
      <c r="A18" s="30"/>
      <c r="B18" s="30"/>
      <c r="C18" s="6">
        <v>4010</v>
      </c>
      <c r="D18" s="82" t="s">
        <v>21</v>
      </c>
      <c r="E18" s="33"/>
      <c r="F18" s="45">
        <f>F19</f>
        <v>300949</v>
      </c>
      <c r="G18" s="45">
        <f>G19</f>
        <v>-17516</v>
      </c>
      <c r="H18" s="45">
        <f t="shared" si="4"/>
        <v>283433</v>
      </c>
      <c r="I18" s="28"/>
      <c r="J18" s="28"/>
      <c r="K18" s="28"/>
      <c r="L18" s="28"/>
      <c r="M18" s="28"/>
    </row>
    <row r="19" spans="1:13" s="39" customFormat="1" ht="16.5" customHeight="1" x14ac:dyDescent="0.2">
      <c r="A19" s="19"/>
      <c r="B19" s="19"/>
      <c r="C19" s="34"/>
      <c r="D19" s="32" t="s">
        <v>7</v>
      </c>
      <c r="E19" s="33" t="s">
        <v>19</v>
      </c>
      <c r="F19" s="46">
        <v>300949</v>
      </c>
      <c r="G19" s="76">
        <v>-17516</v>
      </c>
      <c r="H19" s="46">
        <f t="shared" si="4"/>
        <v>283433</v>
      </c>
      <c r="I19" s="28"/>
      <c r="J19" s="28"/>
      <c r="K19" s="28"/>
      <c r="L19" s="28"/>
      <c r="M19" s="28"/>
    </row>
    <row r="20" spans="1:13" s="39" customFormat="1" ht="27.75" customHeight="1" x14ac:dyDescent="0.2">
      <c r="A20" s="30"/>
      <c r="B20" s="30"/>
      <c r="C20" s="6">
        <v>4110</v>
      </c>
      <c r="D20" s="82" t="s">
        <v>22</v>
      </c>
      <c r="E20" s="33"/>
      <c r="F20" s="45">
        <f>F21</f>
        <v>52335</v>
      </c>
      <c r="G20" s="45">
        <f>G21</f>
        <v>-3011</v>
      </c>
      <c r="H20" s="45">
        <f t="shared" si="4"/>
        <v>49324</v>
      </c>
      <c r="I20" s="28"/>
      <c r="J20" s="28"/>
      <c r="K20" s="28"/>
      <c r="L20" s="28"/>
      <c r="M20" s="28"/>
    </row>
    <row r="21" spans="1:13" s="39" customFormat="1" ht="16.5" customHeight="1" x14ac:dyDescent="0.2">
      <c r="A21" s="19"/>
      <c r="B21" s="19"/>
      <c r="C21" s="34"/>
      <c r="D21" s="32" t="s">
        <v>7</v>
      </c>
      <c r="E21" s="33" t="s">
        <v>19</v>
      </c>
      <c r="F21" s="46">
        <v>52335</v>
      </c>
      <c r="G21" s="76">
        <v>-3011</v>
      </c>
      <c r="H21" s="46">
        <f t="shared" si="4"/>
        <v>49324</v>
      </c>
      <c r="I21" s="28"/>
      <c r="J21" s="28"/>
      <c r="K21" s="28"/>
      <c r="L21" s="28"/>
      <c r="M21" s="28"/>
    </row>
    <row r="22" spans="1:13" s="39" customFormat="1" ht="27.75" customHeight="1" x14ac:dyDescent="0.2">
      <c r="A22" s="30"/>
      <c r="B22" s="30"/>
      <c r="C22" s="6">
        <v>4120</v>
      </c>
      <c r="D22" s="82" t="s">
        <v>23</v>
      </c>
      <c r="E22" s="33"/>
      <c r="F22" s="45">
        <f>F23</f>
        <v>4821</v>
      </c>
      <c r="G22" s="45">
        <f>G23</f>
        <v>-340</v>
      </c>
      <c r="H22" s="45">
        <f t="shared" ref="H22:H23" si="5">SUM(F22:G22)</f>
        <v>4481</v>
      </c>
      <c r="I22" s="28"/>
      <c r="J22" s="28"/>
      <c r="K22" s="28"/>
      <c r="L22" s="28"/>
      <c r="M22" s="28"/>
    </row>
    <row r="23" spans="1:13" s="39" customFormat="1" ht="16.5" customHeight="1" x14ac:dyDescent="0.2">
      <c r="A23" s="19"/>
      <c r="B23" s="19"/>
      <c r="C23" s="34"/>
      <c r="D23" s="32" t="s">
        <v>7</v>
      </c>
      <c r="E23" s="33" t="s">
        <v>19</v>
      </c>
      <c r="F23" s="46">
        <v>4821</v>
      </c>
      <c r="G23" s="76">
        <v>-340</v>
      </c>
      <c r="H23" s="46">
        <f t="shared" si="5"/>
        <v>4481</v>
      </c>
      <c r="I23" s="28"/>
      <c r="J23" s="28"/>
      <c r="K23" s="28"/>
      <c r="L23" s="28"/>
      <c r="M23" s="28"/>
    </row>
    <row r="24" spans="1:13" s="39" customFormat="1" ht="18" customHeight="1" x14ac:dyDescent="0.2">
      <c r="A24" s="15">
        <v>855</v>
      </c>
      <c r="B24" s="13"/>
      <c r="C24" s="23"/>
      <c r="D24" s="16" t="s">
        <v>24</v>
      </c>
      <c r="E24" s="73"/>
      <c r="F24" s="47">
        <f t="shared" ref="F24:G26" si="6">F25</f>
        <v>1316</v>
      </c>
      <c r="G24" s="47">
        <f t="shared" si="6"/>
        <v>-190</v>
      </c>
      <c r="H24" s="47">
        <f>SUM(F24:G24)</f>
        <v>1126</v>
      </c>
      <c r="I24" s="28"/>
      <c r="J24" s="28"/>
      <c r="K24" s="28"/>
      <c r="L24" s="28"/>
      <c r="M24" s="28"/>
    </row>
    <row r="25" spans="1:13" s="39" customFormat="1" ht="16.5" customHeight="1" x14ac:dyDescent="0.2">
      <c r="A25" s="29"/>
      <c r="B25" s="29">
        <v>85503</v>
      </c>
      <c r="C25" s="6"/>
      <c r="D25" s="80" t="s">
        <v>25</v>
      </c>
      <c r="E25" s="73"/>
      <c r="F25" s="74">
        <f t="shared" si="6"/>
        <v>1316</v>
      </c>
      <c r="G25" s="74">
        <f t="shared" si="6"/>
        <v>-190</v>
      </c>
      <c r="H25" s="44">
        <f t="shared" ref="H25:H28" si="7">SUM(F25:G25)</f>
        <v>1126</v>
      </c>
      <c r="I25" s="28"/>
      <c r="J25" s="28"/>
      <c r="K25" s="28"/>
      <c r="L25" s="28"/>
      <c r="M25" s="28"/>
    </row>
    <row r="26" spans="1:13" s="39" customFormat="1" ht="30" customHeight="1" x14ac:dyDescent="0.2">
      <c r="A26" s="30"/>
      <c r="B26" s="30"/>
      <c r="C26" s="6">
        <v>4210</v>
      </c>
      <c r="D26" s="82" t="s">
        <v>26</v>
      </c>
      <c r="E26" s="33"/>
      <c r="F26" s="45">
        <f t="shared" si="6"/>
        <v>1316</v>
      </c>
      <c r="G26" s="45">
        <f t="shared" si="6"/>
        <v>-190</v>
      </c>
      <c r="H26" s="45">
        <f t="shared" si="7"/>
        <v>1126</v>
      </c>
      <c r="I26" s="28"/>
      <c r="J26" s="28"/>
      <c r="K26" s="28"/>
      <c r="L26" s="28"/>
      <c r="M26" s="28"/>
    </row>
    <row r="27" spans="1:13" s="39" customFormat="1" ht="42" customHeight="1" x14ac:dyDescent="0.2">
      <c r="A27" s="29"/>
      <c r="B27" s="29"/>
      <c r="C27" s="75"/>
      <c r="D27" s="32" t="s">
        <v>7</v>
      </c>
      <c r="E27" s="33" t="s">
        <v>27</v>
      </c>
      <c r="F27" s="46">
        <v>1316</v>
      </c>
      <c r="G27" s="76">
        <v>-190</v>
      </c>
      <c r="H27" s="46">
        <f t="shared" si="7"/>
        <v>1126</v>
      </c>
      <c r="I27" s="28"/>
      <c r="J27" s="28"/>
      <c r="K27" s="28"/>
      <c r="L27" s="28"/>
      <c r="M27" s="28"/>
    </row>
    <row r="28" spans="1:13" s="39" customFormat="1" ht="17.25" customHeight="1" x14ac:dyDescent="0.2">
      <c r="A28" s="88" t="s">
        <v>11</v>
      </c>
      <c r="B28" s="89"/>
      <c r="C28" s="89"/>
      <c r="D28" s="90"/>
      <c r="E28" s="77"/>
      <c r="F28" s="78">
        <v>565351.01</v>
      </c>
      <c r="G28" s="78">
        <f>G16+G24</f>
        <v>-21057</v>
      </c>
      <c r="H28" s="78">
        <f t="shared" si="7"/>
        <v>544294.01</v>
      </c>
      <c r="I28" s="28"/>
      <c r="J28" s="28"/>
      <c r="K28" s="28"/>
      <c r="L28" s="28"/>
      <c r="M28" s="28"/>
    </row>
    <row r="29" spans="1:13" s="39" customFormat="1" ht="27.75" customHeight="1" x14ac:dyDescent="0.2">
      <c r="A29" s="60"/>
      <c r="B29" s="60"/>
      <c r="C29" s="61"/>
      <c r="D29" s="62"/>
      <c r="E29" s="63"/>
      <c r="F29" s="64"/>
      <c r="G29" s="66"/>
      <c r="H29" s="64"/>
      <c r="I29" s="28"/>
      <c r="J29" s="28"/>
      <c r="K29" s="28"/>
      <c r="L29" s="28"/>
      <c r="M29" s="28"/>
    </row>
    <row r="30" spans="1:13" ht="18.75" customHeight="1" x14ac:dyDescent="0.2">
      <c r="A30" s="84" t="s">
        <v>12</v>
      </c>
      <c r="B30" s="85"/>
      <c r="C30" s="85"/>
      <c r="D30" s="85"/>
      <c r="E30" s="86"/>
      <c r="F30" s="54">
        <v>90527089.849999994</v>
      </c>
      <c r="G30" s="54">
        <f>G28</f>
        <v>-21057</v>
      </c>
      <c r="H30" s="54">
        <f>SUM(F30:G30)</f>
        <v>90506032.849999994</v>
      </c>
    </row>
  </sheetData>
  <mergeCells count="5">
    <mergeCell ref="A4:E4"/>
    <mergeCell ref="A30:E30"/>
    <mergeCell ref="A6:E6"/>
    <mergeCell ref="A28:D28"/>
    <mergeCell ref="A15:F15"/>
  </mergeCells>
  <phoneticPr fontId="2" type="noConversion"/>
  <printOptions horizontalCentered="1" gridLines="1"/>
  <pageMargins left="0.54" right="0.23622047244094491" top="1.26" bottom="0.92" header="0.65" footer="0.51181102362204722"/>
  <pageSetup paperSize="9" scale="73" orientation="portrait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2020-11-24T10:47:59Z</cp:lastPrinted>
  <dcterms:created xsi:type="dcterms:W3CDTF">2000-01-03T19:49:14Z</dcterms:created>
  <dcterms:modified xsi:type="dcterms:W3CDTF">2020-11-24T10:56:01Z</dcterms:modified>
</cp:coreProperties>
</file>