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ne\2020_dokumenty\2020_UCHWALY_ZARZADZENIA\ZBM_169_11XII2020 zm budzetu 2020\"/>
    </mc:Choice>
  </mc:AlternateContent>
  <bookViews>
    <workbookView xWindow="-15" yWindow="-15" windowWidth="15120" windowHeight="6375"/>
  </bookViews>
  <sheets>
    <sheet name="DOCH" sheetId="1" r:id="rId1"/>
  </sheets>
  <definedNames>
    <definedName name="Drukowany">DOCH!A1:XEY1</definedName>
    <definedName name="_xlnm.Print_Area" localSheetId="0">DOCH!$A$1:$L$123</definedName>
    <definedName name="_xlnm.Print_Titles" localSheetId="0">DOCH!$5:$9</definedName>
  </definedNames>
  <calcPr calcId="152511"/>
</workbook>
</file>

<file path=xl/calcChain.xml><?xml version="1.0" encoding="utf-8"?>
<calcChain xmlns="http://schemas.openxmlformats.org/spreadsheetml/2006/main">
  <c r="G115" i="1" l="1"/>
  <c r="F114" i="1"/>
  <c r="F112" i="1"/>
  <c r="G111" i="1"/>
  <c r="F110" i="1"/>
  <c r="F108" i="1"/>
  <c r="G106" i="1"/>
  <c r="F106" i="1" s="1"/>
  <c r="G90" i="1"/>
  <c r="H74" i="1"/>
  <c r="G42" i="1"/>
  <c r="G27" i="1" s="1"/>
  <c r="G47" i="1"/>
  <c r="F46" i="1"/>
  <c r="F44" i="1"/>
  <c r="G86" i="1" l="1"/>
  <c r="F115" i="1"/>
  <c r="F111" i="1"/>
  <c r="F42" i="1"/>
  <c r="F47" i="1"/>
  <c r="H59" i="1" l="1"/>
  <c r="H41" i="1"/>
  <c r="H30" i="1"/>
  <c r="H26" i="1" l="1"/>
  <c r="G99" i="1" l="1"/>
  <c r="F98" i="1"/>
  <c r="F96" i="1"/>
  <c r="G95" i="1"/>
  <c r="F94" i="1"/>
  <c r="F92" i="1"/>
  <c r="H70" i="1"/>
  <c r="H121" i="1" s="1"/>
  <c r="F104" i="1"/>
  <c r="F90" i="1"/>
  <c r="F88" i="1"/>
  <c r="H32" i="1"/>
  <c r="H14" i="1"/>
  <c r="G18" i="1"/>
  <c r="F18" i="1" s="1"/>
  <c r="G33" i="1"/>
  <c r="F33" i="1" s="1"/>
  <c r="G48" i="1"/>
  <c r="G62" i="1"/>
  <c r="F58" i="1" s="1"/>
  <c r="G77" i="1"/>
  <c r="F77" i="1" s="1"/>
  <c r="G34" i="1"/>
  <c r="G30" i="1" s="1"/>
  <c r="G49" i="1"/>
  <c r="G63" i="1"/>
  <c r="G59" i="1" s="1"/>
  <c r="G20" i="1"/>
  <c r="H16" i="1"/>
  <c r="H12" i="1" s="1"/>
  <c r="H122" i="1" s="1"/>
  <c r="H80" i="1"/>
  <c r="G78" i="1"/>
  <c r="G74" i="1" s="1"/>
  <c r="G70" i="1" s="1"/>
  <c r="H21" i="1"/>
  <c r="B9" i="1"/>
  <c r="C9" i="1" s="1"/>
  <c r="D9" i="1" s="1"/>
  <c r="E9" i="1" s="1"/>
  <c r="F9" i="1" s="1"/>
  <c r="G9" i="1" s="1"/>
  <c r="H9" i="1" s="1"/>
  <c r="I9" i="1" s="1"/>
  <c r="J9" i="1" s="1"/>
  <c r="K9" i="1" s="1"/>
  <c r="L9" i="1" s="1"/>
  <c r="H65" i="1"/>
  <c r="H51" i="1"/>
  <c r="H36" i="1"/>
  <c r="G41" i="1" l="1"/>
  <c r="F41" i="1" s="1"/>
  <c r="F34" i="1"/>
  <c r="F36" i="1" s="1"/>
  <c r="G14" i="1"/>
  <c r="F14" i="1" s="1"/>
  <c r="F29" i="1"/>
  <c r="G51" i="1"/>
  <c r="F49" i="1"/>
  <c r="G21" i="1"/>
  <c r="H17" i="1"/>
  <c r="G65" i="1"/>
  <c r="F48" i="1"/>
  <c r="G36" i="1"/>
  <c r="F59" i="1"/>
  <c r="F63" i="1"/>
  <c r="F62" i="1"/>
  <c r="H107" i="1"/>
  <c r="H72" i="1"/>
  <c r="G43" i="1"/>
  <c r="F69" i="1"/>
  <c r="H91" i="1"/>
  <c r="F40" i="1"/>
  <c r="H61" i="1"/>
  <c r="H43" i="1"/>
  <c r="H76" i="1"/>
  <c r="L13" i="1"/>
  <c r="F78" i="1"/>
  <c r="F80" i="1" s="1"/>
  <c r="F95" i="1"/>
  <c r="G80" i="1"/>
  <c r="G91" i="1"/>
  <c r="F91" i="1"/>
  <c r="F107" i="1"/>
  <c r="G16" i="1"/>
  <c r="G12" i="1" s="1"/>
  <c r="G122" i="1" s="1"/>
  <c r="F20" i="1"/>
  <c r="F21" i="1" s="1"/>
  <c r="F99" i="1"/>
  <c r="G26" i="1" l="1"/>
  <c r="G121" i="1" s="1"/>
  <c r="F43" i="1"/>
  <c r="F26" i="1"/>
  <c r="F30" i="1"/>
  <c r="F32" i="1" s="1"/>
  <c r="F12" i="1"/>
  <c r="F51" i="1"/>
  <c r="F65" i="1"/>
  <c r="F27" i="1"/>
  <c r="G32" i="1"/>
  <c r="I13" i="1"/>
  <c r="G61" i="1"/>
  <c r="F61" i="1"/>
  <c r="J13" i="1"/>
  <c r="F84" i="1"/>
  <c r="F73" i="1"/>
  <c r="H87" i="1"/>
  <c r="H28" i="1"/>
  <c r="G107" i="1"/>
  <c r="F74" i="1"/>
  <c r="G76" i="1"/>
  <c r="H13" i="1"/>
  <c r="F16" i="1"/>
  <c r="F17" i="1" s="1"/>
  <c r="G17" i="1"/>
  <c r="F76" i="1" l="1"/>
  <c r="K123" i="1"/>
  <c r="I123" i="1"/>
  <c r="H123" i="1"/>
  <c r="F70" i="1"/>
  <c r="F72" i="1" s="1"/>
  <c r="G72" i="1"/>
  <c r="L123" i="1"/>
  <c r="F86" i="1"/>
  <c r="G87" i="1"/>
  <c r="F25" i="1"/>
  <c r="F28" i="1" s="1"/>
  <c r="G28" i="1"/>
  <c r="G13" i="1"/>
  <c r="F10" i="1"/>
  <c r="F121" i="1" l="1"/>
  <c r="F87" i="1"/>
  <c r="J123" i="1"/>
  <c r="F122" i="1"/>
  <c r="F13" i="1"/>
  <c r="G123" i="1"/>
  <c r="F120" i="1"/>
  <c r="F123" i="1" l="1"/>
</calcChain>
</file>

<file path=xl/sharedStrings.xml><?xml version="1.0" encoding="utf-8"?>
<sst xmlns="http://schemas.openxmlformats.org/spreadsheetml/2006/main" count="160" uniqueCount="56">
  <si>
    <t>§</t>
  </si>
  <si>
    <t>OGÓŁEM  DOCHODY</t>
  </si>
  <si>
    <t>ADMINISTRACJA PUBLICZNA</t>
  </si>
  <si>
    <t>Ośrodki pomocy społecznej</t>
  </si>
  <si>
    <t>POMOC SPOŁECZNA</t>
  </si>
  <si>
    <t>.0920</t>
  </si>
  <si>
    <t>Dział</t>
  </si>
  <si>
    <t>Rozdział</t>
  </si>
  <si>
    <t>Źródło dochodów</t>
  </si>
  <si>
    <t>ogółem</t>
  </si>
  <si>
    <t>w tym:</t>
  </si>
  <si>
    <t>bieżące</t>
  </si>
  <si>
    <t>majątkowe</t>
  </si>
  <si>
    <t>dotacje</t>
  </si>
  <si>
    <t>DOCHODY</t>
  </si>
  <si>
    <t>z tego:</t>
  </si>
  <si>
    <t>Zasiłki stałe</t>
  </si>
  <si>
    <t>Wyszczególnienie</t>
  </si>
  <si>
    <t>plan dotychczasowy</t>
  </si>
  <si>
    <t xml:space="preserve">zmniejszenie </t>
  </si>
  <si>
    <t xml:space="preserve">zwiększenie </t>
  </si>
  <si>
    <t>plan po zmianach</t>
  </si>
  <si>
    <t>Spis powszechny i inne</t>
  </si>
  <si>
    <t xml:space="preserve">Uzasadnienie zmian: </t>
  </si>
  <si>
    <t>EDUKACYJNA OPIEKA WYCHOWAWCZA</t>
  </si>
  <si>
    <t>środki europejskie i inne środki pochodzące ze źródeł zagranicznych, niepodlegające zwrotowi</t>
  </si>
  <si>
    <t>Dotacje celowe otrzymane z budżetu państwa na realizację zadań bieżących gmin z zakresu edukacyjnej  opieki wychowawczej finansowanych w całości przez budżet państwa w ramach programów rządowych</t>
  </si>
  <si>
    <t>Wpływy z pozostałych odsetek</t>
  </si>
  <si>
    <t>Świadczenie wychowawcze</t>
  </si>
  <si>
    <t>Dotacje celowe otrzymane z budżetu państwa na realizację zadań bieżących z zakresu administracji rządowej  oraz innych zadań zleconych gminie (związkom gmin, związkom powiatowo-gminnym) ustawami</t>
  </si>
  <si>
    <t>Dotacje celowe otrzymane z budżetu państwa na realizację własnych zadań bieżących gmin (związków gmin, związków powiatowo-gminnych)</t>
  </si>
  <si>
    <t>RODZINA</t>
  </si>
  <si>
    <t>.0940</t>
  </si>
  <si>
    <t>Wpływy z rozliczeń/zwrotów z lat ubiegłych</t>
  </si>
  <si>
    <t>Pomoc materialna dla uczniów o charakterze socjalnym</t>
  </si>
  <si>
    <t>Składki na ubezpieczenie zdrowotne opłacane za osoby pobierające niektóre świadczenia z pomocy społecznej oraz za osoby uczestniczące w zajęciach w centrum integracji społecznej</t>
  </si>
  <si>
    <t>Świadczenia rodzinne, świadczenie z funduszu alimentacyjnego oraz składki na ubezpieczenia emerytalne i rentowe z ubezpieczenia społecznego</t>
  </si>
  <si>
    <t>Planowane dochody na 2020 r.</t>
  </si>
  <si>
    <t>Burmistrza Miasta Nowy Dwór Mazowiecki</t>
  </si>
  <si>
    <t>zmiana planu dochodów w związku ze zmniejszeniem kwoty dotacji;</t>
  </si>
  <si>
    <t>zmiana planu dochodów w związku z uzyskaniem dotacji:</t>
  </si>
  <si>
    <t>2/ zmiana planu dochodów w związku ze zmniejszeniem kwoty dotacji;</t>
  </si>
  <si>
    <t>zwiększenie planu dochodów w związku z wpływem zwrotu dotacji oraz odsetek:</t>
  </si>
  <si>
    <t>1/ zwiększenie planu dochodów w związku z wpływem zwrotu dotacji:</t>
  </si>
  <si>
    <t>w § 0940 zwiększenie o kwotę 605,09 zł wpływ zwrotu nienależnie pobranych w latach ubiegłych zasiłków stałych. Środki do przekazania do budżetu Urzędu Wojewódzkiego</t>
  </si>
  <si>
    <t>w § 0920 zwiększenie o kwotę 86,44 zł - wpływ odsetek od zwracanych nienależnie pobranych w roku ubiegłym świadczeń wychowawczych.  Środki do przekazania do budżetu Urzędu Wojewódzkiego</t>
  </si>
  <si>
    <t>w § 0940 zwiększenie o kwotę 607,69 zł - wpływ zwrotu nienależnie pobranych w roku ubiegłym świadczeń wychowawczych. Środki do przekazania do budżetu Urzędu Wojewódzkiego</t>
  </si>
  <si>
    <t>z dnia 11 grudnia 2020 r.</t>
  </si>
  <si>
    <t>Załącznik nr 1 do zarządzenia Nr 169/2020</t>
  </si>
  <si>
    <r>
      <t xml:space="preserve">zgodnie z informacją Urzędu Statystycznego w Warszawie (pismo Nr WAW-WO. 577.5 2020  z dnia 12 listopada 2020 r.) </t>
    </r>
    <r>
      <rPr>
        <b/>
        <i/>
        <sz val="9"/>
        <rFont val="Verdana"/>
        <family val="2"/>
        <charset val="238"/>
      </rPr>
      <t>dotacja celowa z budżetu państwa na realizację bieżących zadań z zakresu administracji rządowej</t>
    </r>
    <r>
      <rPr>
        <i/>
        <sz val="9"/>
        <rFont val="Verdana"/>
        <family val="2"/>
        <charset val="238"/>
      </rPr>
      <t xml:space="preserve"> (§ 2010) w kwocie 270,00 zł z przeznaczeniem na pokrycie części poniesionych tzw. wydatków rzeczowych na rzecz Narodowego Spisu Powszechnego Ludności i Mieszkań 2021</t>
    </r>
  </si>
  <si>
    <r>
      <t>zgodnie z decyzją Wojewody Mazowieckiego Nr 431/2020 z dnia 27 listopada 2020r. (pismo Mazowieckiego Urzędu Wojewódzkiego Nr WF-I.3111. 17.109. 2020 z dnia 30 listopada 2020 r.)</t>
    </r>
    <r>
      <rPr>
        <b/>
        <i/>
        <sz val="9"/>
        <rFont val="Verdana"/>
        <family val="2"/>
        <charset val="238"/>
      </rPr>
      <t xml:space="preserve"> zmniejszenie planu dotacji celowej z budżetu państwa na realizację własnych zadań bieżących gmin </t>
    </r>
    <r>
      <rPr>
        <i/>
        <sz val="9"/>
        <rFont val="Verdana"/>
        <family val="2"/>
        <charset val="238"/>
      </rPr>
      <t>(§ 2030) o kwotę 2.057,00 zł ze środków finansowych przeznaczonych na dofinansowanie opłacania składek na ubezpieczenie zdrowotne określonych w przepisach o świadczeniach opieki zdrowotnej finansowanych ze środków publicznych, o których mowa w art. 17 ust. 1 pkt 20 ustawy o pomocy społecznej</t>
    </r>
  </si>
  <si>
    <r>
      <t>zgodnie z decyzją Wojewody Mazowieckiego Nr 446/2020 z dnia 30 listopada 2020r. (pismo Mazowieckiego Urzędu Wojewódzkiego Nr WF-I.3111. 17.116. 2020 z dnia 2 grudnia 2020 r.)</t>
    </r>
    <r>
      <rPr>
        <b/>
        <i/>
        <sz val="9"/>
        <rFont val="Verdana"/>
        <family val="2"/>
        <charset val="238"/>
      </rPr>
      <t xml:space="preserve"> zmniejszenie planu dotacji celowej z budżetu państwa na realizację własnych zadań bieżących gmin</t>
    </r>
    <r>
      <rPr>
        <i/>
        <sz val="9"/>
        <rFont val="Verdana"/>
        <family val="2"/>
        <charset val="238"/>
      </rPr>
      <t xml:space="preserve"> (§ 2030) o kwotę 18.284,00 zł ze środków finansowych przeznaczonych na dofinansowanie wypłat zasiłków stałych, o których mowa w art. 17 ust. 1 pkt 19 ustawy o pomocy społecznej</t>
    </r>
  </si>
  <si>
    <r>
      <t xml:space="preserve">zgodnie z decyzją Wojewody Mazowieckiego Nr 443/2020 z dnia 30 listopada 2020r. (pismo Mazowieckiego Urzędu Wojewódzkiego Nr WF-I.3111. 17.114. 2020 z dnia 2 grudnia 2020 r.) </t>
    </r>
    <r>
      <rPr>
        <b/>
        <i/>
        <sz val="9"/>
        <rFont val="Verdana"/>
        <family val="2"/>
        <charset val="238"/>
      </rPr>
      <t xml:space="preserve">zmniejszenie planu dotacji celowej z budżetu państwa na realizację własnych zadań bieżących gmin </t>
    </r>
    <r>
      <rPr>
        <i/>
        <sz val="9"/>
        <rFont val="Verdana"/>
        <family val="2"/>
        <charset val="238"/>
      </rPr>
      <t>(§ 2030) o kwotę 75,00 zł ze środków finansowych przeznaczonych na dofinansowanie zadania wynikającego z art. 121  ust. 3a ustawy o pomocy społecznej tj. na wypłatę dodatku w wysokości 250 zł miesięcznie na pracownika socjalnego zatrudnionego w pełnym wymiarze czasu pracy, realizującego pracę socjalną w środowisku w roku 2020.</t>
    </r>
  </si>
  <si>
    <r>
      <t>zgodnie z decyzją Nr 315/2020 Wojewody Mazowieckiego z dnia 16 października 2020 r. (pismo Mazowieckiego Urzędu Wojewódzkiego Nr WF-I.3111.19. 14. 2020 z dnia 22 października 2020 r.)</t>
    </r>
    <r>
      <rPr>
        <b/>
        <i/>
        <sz val="9"/>
        <rFont val="Verdana"/>
        <family val="2"/>
        <charset val="238"/>
      </rPr>
      <t xml:space="preserve"> zmniejszenie dotacji celowej z budżetu państwa na realizację zadań bieżących gminy z zakresu edukacyjnej opieki wychowawczej</t>
    </r>
    <r>
      <rPr>
        <i/>
        <sz val="9"/>
        <rFont val="Verdana"/>
        <family val="2"/>
        <charset val="238"/>
      </rPr>
      <t xml:space="preserve"> (§ 2040) o kwotę 2.710,00 zł przeznaczonej na sfinansowanie kosztów uczniom niepełnosprawnym II transzy zakupu podręczników i materiałów edukacyjnych w ramach Rządowego programu z zakresu edukacji patriotycznej i obywatelskiej dzieci i młodzieży</t>
    </r>
  </si>
  <si>
    <t>w § 0940 zwiększenie o łączną kwotę 2.728,15 zł -wpływ zwrotu nienależnie pobranych świadczeń w latach ubiegłych (Fundusz Alimentacyjny). Środki do przekazania do budżetu Urzędu Wojewódzkiego</t>
  </si>
  <si>
    <t>w § 0920 zwiększenie o kwotę 692,54 zł -wpływ odsetek od zwracanych nienależnie pobranych w latach ubiegłych świadczeń. Środki do przekazania do budżetu Urzędu Wojewódzkiego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</si>
</sst>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 CE"/>
      <charset val="238"/>
    </font>
    <font>
      <sz val="8"/>
      <name val="Arial CE"/>
      <charset val="238"/>
    </font>
    <font>
      <b/>
      <sz val="9"/>
      <name val="Arial CE"/>
      <charset val="238"/>
    </font>
    <font>
      <b/>
      <i/>
      <sz val="9"/>
      <name val="Arial CE"/>
      <charset val="238"/>
    </font>
    <font>
      <i/>
      <sz val="8"/>
      <name val="Arial CE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sz val="9"/>
      <name val="Bookman Old Style"/>
      <family val="1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b/>
      <i/>
      <sz val="9"/>
      <name val="Verdana"/>
      <family val="2"/>
      <charset val="238"/>
    </font>
    <font>
      <i/>
      <sz val="9"/>
      <name val="Verdana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indexed="10"/>
      <name val="Verdana"/>
      <family val="2"/>
      <charset val="238"/>
    </font>
    <font>
      <b/>
      <sz val="12"/>
      <name val="Verdana"/>
      <family val="2"/>
      <charset val="238"/>
    </font>
    <font>
      <sz val="10"/>
      <color indexed="20"/>
      <name val="Arial CE"/>
      <charset val="238"/>
    </font>
    <font>
      <sz val="9"/>
      <name val="Arial CE"/>
      <family val="2"/>
      <charset val="238"/>
    </font>
    <font>
      <b/>
      <sz val="8.5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5" fillId="0" borderId="0" xfId="0" applyFont="1"/>
    <xf numFmtId="0" fontId="6" fillId="0" borderId="0" xfId="0" applyFont="1" applyFill="1" applyAlignment="1">
      <alignment vertical="top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1" fillId="0" borderId="0" xfId="0" applyFont="1" applyBorder="1" applyAlignment="1">
      <alignment vertical="top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shrinkToFit="1"/>
    </xf>
    <xf numFmtId="0" fontId="11" fillId="3" borderId="3" xfId="0" applyFont="1" applyFill="1" applyBorder="1" applyAlignment="1">
      <alignment horizontal="left" vertical="center" shrinkToFit="1"/>
    </xf>
    <xf numFmtId="4" fontId="8" fillId="3" borderId="4" xfId="0" applyNumberFormat="1" applyFont="1" applyFill="1" applyBorder="1" applyAlignment="1">
      <alignment horizontal="right" vertical="center" shrinkToFit="1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shrinkToFit="1"/>
    </xf>
    <xf numFmtId="4" fontId="9" fillId="3" borderId="6" xfId="0" applyNumberFormat="1" applyFont="1" applyFill="1" applyBorder="1" applyAlignment="1">
      <alignment horizontal="right" vertical="center" shrinkToFit="1"/>
    </xf>
    <xf numFmtId="0" fontId="8" fillId="3" borderId="2" xfId="0" applyFont="1" applyFill="1" applyBorder="1" applyAlignment="1">
      <alignment horizontal="left" vertical="center" wrapText="1"/>
    </xf>
    <xf numFmtId="4" fontId="9" fillId="3" borderId="5" xfId="0" applyNumberFormat="1" applyFont="1" applyFill="1" applyBorder="1" applyAlignment="1">
      <alignment horizontal="right" vertical="center" shrinkToFit="1"/>
    </xf>
    <xf numFmtId="0" fontId="8" fillId="3" borderId="3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left" vertical="center" shrinkToFit="1"/>
    </xf>
    <xf numFmtId="4" fontId="9" fillId="0" borderId="6" xfId="0" applyNumberFormat="1" applyFont="1" applyFill="1" applyBorder="1" applyAlignment="1">
      <alignment horizontal="right" vertical="center" shrinkToFit="1"/>
    </xf>
    <xf numFmtId="0" fontId="8" fillId="2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shrinkToFit="1"/>
    </xf>
    <xf numFmtId="4" fontId="9" fillId="0" borderId="5" xfId="0" applyNumberFormat="1" applyFont="1" applyFill="1" applyBorder="1" applyAlignment="1">
      <alignment horizontal="right" vertical="center" shrinkToFit="1"/>
    </xf>
    <xf numFmtId="4" fontId="8" fillId="0" borderId="5" xfId="0" applyNumberFormat="1" applyFont="1" applyFill="1" applyBorder="1" applyAlignment="1">
      <alignment horizontal="right" vertical="center" shrinkToFit="1"/>
    </xf>
    <xf numFmtId="0" fontId="8" fillId="2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 shrinkToFit="1"/>
    </xf>
    <xf numFmtId="4" fontId="8" fillId="0" borderId="4" xfId="0" applyNumberFormat="1" applyFont="1" applyFill="1" applyBorder="1" applyAlignment="1">
      <alignment horizontal="right" vertical="center" shrinkToFit="1"/>
    </xf>
    <xf numFmtId="0" fontId="12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shrinkToFit="1"/>
    </xf>
    <xf numFmtId="0" fontId="9" fillId="0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5" fillId="0" borderId="0" xfId="0" applyFont="1"/>
    <xf numFmtId="0" fontId="9" fillId="2" borderId="0" xfId="0" applyFont="1" applyFill="1" applyBorder="1" applyAlignment="1">
      <alignment horizontal="right"/>
    </xf>
    <xf numFmtId="0" fontId="15" fillId="2" borderId="0" xfId="0" applyFont="1" applyFill="1" applyBorder="1" applyAlignment="1">
      <alignment horizontal="left" wrapText="1"/>
    </xf>
    <xf numFmtId="0" fontId="15" fillId="2" borderId="0" xfId="0" applyFont="1" applyFill="1" applyBorder="1" applyAlignment="1">
      <alignment horizontal="left" shrinkToFit="1"/>
    </xf>
    <xf numFmtId="0" fontId="10" fillId="0" borderId="0" xfId="0" applyFont="1"/>
    <xf numFmtId="4" fontId="9" fillId="3" borderId="5" xfId="0" applyNumberFormat="1" applyFont="1" applyFill="1" applyBorder="1" applyAlignment="1">
      <alignment vertical="center" shrinkToFit="1"/>
    </xf>
    <xf numFmtId="0" fontId="16" fillId="0" borderId="0" xfId="0" applyFont="1"/>
    <xf numFmtId="0" fontId="18" fillId="0" borderId="0" xfId="0" applyFont="1"/>
    <xf numFmtId="4" fontId="8" fillId="0" borderId="6" xfId="0" applyNumberFormat="1" applyFont="1" applyFill="1" applyBorder="1" applyAlignment="1">
      <alignment horizontal="right" vertical="center" shrinkToFit="1"/>
    </xf>
    <xf numFmtId="4" fontId="9" fillId="0" borderId="4" xfId="0" applyNumberFormat="1" applyFont="1" applyFill="1" applyBorder="1" applyAlignment="1">
      <alignment horizontal="right" vertical="center" shrinkToFit="1"/>
    </xf>
    <xf numFmtId="4" fontId="8" fillId="3" borderId="6" xfId="0" applyNumberFormat="1" applyFont="1" applyFill="1" applyBorder="1" applyAlignment="1">
      <alignment horizontal="right" vertical="center" shrinkToFit="1"/>
    </xf>
    <xf numFmtId="4" fontId="8" fillId="3" borderId="5" xfId="0" applyNumberFormat="1" applyFont="1" applyFill="1" applyBorder="1" applyAlignment="1">
      <alignment horizontal="right" vertical="center" shrinkToFit="1"/>
    </xf>
    <xf numFmtId="0" fontId="16" fillId="0" borderId="0" xfId="0" applyFont="1" applyBorder="1"/>
    <xf numFmtId="0" fontId="8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19" fillId="2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shrinkToFit="1"/>
    </xf>
    <xf numFmtId="0" fontId="19" fillId="0" borderId="0" xfId="0" applyFont="1" applyFill="1" applyBorder="1" applyAlignment="1">
      <alignment horizontal="justify" vertical="center"/>
    </xf>
    <xf numFmtId="3" fontId="19" fillId="0" borderId="0" xfId="0" applyNumberFormat="1" applyFont="1" applyFill="1" applyBorder="1" applyAlignment="1">
      <alignment horizontal="right"/>
    </xf>
    <xf numFmtId="0" fontId="20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4" fontId="15" fillId="0" borderId="0" xfId="0" applyNumberFormat="1" applyFont="1"/>
    <xf numFmtId="0" fontId="8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/>
    </xf>
    <xf numFmtId="3" fontId="15" fillId="2" borderId="0" xfId="0" applyNumberFormat="1" applyFont="1" applyFill="1" applyBorder="1" applyAlignment="1">
      <alignment horizontal="right"/>
    </xf>
    <xf numFmtId="3" fontId="15" fillId="2" borderId="0" xfId="0" applyNumberFormat="1" applyFont="1" applyFill="1" applyBorder="1" applyAlignment="1">
      <alignment horizontal="right" vertical="center"/>
    </xf>
    <xf numFmtId="0" fontId="15" fillId="2" borderId="0" xfId="0" applyFont="1" applyFill="1" applyAlignment="1">
      <alignment horizontal="right" vertical="center"/>
    </xf>
    <xf numFmtId="0" fontId="15" fillId="2" borderId="0" xfId="0" applyFont="1" applyFill="1" applyBorder="1" applyAlignment="1">
      <alignment horizontal="right"/>
    </xf>
    <xf numFmtId="0" fontId="15" fillId="2" borderId="0" xfId="0" applyFont="1" applyFill="1" applyBorder="1" applyAlignment="1">
      <alignment horizontal="right" vertical="center"/>
    </xf>
    <xf numFmtId="0" fontId="0" fillId="0" borderId="0" xfId="0" applyFont="1"/>
    <xf numFmtId="0" fontId="8" fillId="3" borderId="6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0" fontId="13" fillId="0" borderId="12" xfId="0" applyFont="1" applyFill="1" applyBorder="1" applyAlignment="1">
      <alignment horizontal="justify" vertical="center"/>
    </xf>
    <xf numFmtId="0" fontId="13" fillId="0" borderId="13" xfId="0" applyFont="1" applyFill="1" applyBorder="1" applyAlignment="1">
      <alignment horizontal="justify" vertical="center"/>
    </xf>
    <xf numFmtId="0" fontId="13" fillId="0" borderId="0" xfId="0" applyFont="1" applyFill="1" applyBorder="1" applyAlignment="1">
      <alignment horizontal="justify" vertical="center" wrapText="1"/>
    </xf>
    <xf numFmtId="0" fontId="13" fillId="0" borderId="14" xfId="0" applyFont="1" applyFill="1" applyBorder="1" applyAlignment="1">
      <alignment horizontal="justify" vertical="center" wrapText="1"/>
    </xf>
    <xf numFmtId="0" fontId="13" fillId="0" borderId="8" xfId="0" applyFont="1" applyFill="1" applyBorder="1" applyAlignment="1">
      <alignment horizontal="justify" vertical="center" wrapText="1"/>
    </xf>
    <xf numFmtId="0" fontId="13" fillId="0" borderId="15" xfId="0" applyFont="1" applyFill="1" applyBorder="1" applyAlignment="1">
      <alignment horizontal="justify" vertical="center" wrapText="1"/>
    </xf>
    <xf numFmtId="0" fontId="9" fillId="2" borderId="0" xfId="0" applyFont="1" applyFill="1" applyBorder="1" applyAlignment="1">
      <alignment horizontal="center"/>
    </xf>
    <xf numFmtId="0" fontId="17" fillId="2" borderId="8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textRotation="45" shrinkToFit="1"/>
    </xf>
    <xf numFmtId="0" fontId="8" fillId="0" borderId="5" xfId="0" applyFont="1" applyFill="1" applyBorder="1" applyAlignment="1">
      <alignment horizontal="left" vertical="center" textRotation="45" shrinkToFit="1"/>
    </xf>
    <xf numFmtId="0" fontId="8" fillId="0" borderId="4" xfId="0" applyFont="1" applyFill="1" applyBorder="1" applyAlignment="1">
      <alignment horizontal="left" vertical="center" textRotation="45" shrinkToFit="1"/>
    </xf>
    <xf numFmtId="0" fontId="8" fillId="2" borderId="6" xfId="0" applyFont="1" applyFill="1" applyBorder="1" applyAlignment="1">
      <alignment horizontal="center" vertical="center" textRotation="45"/>
    </xf>
    <xf numFmtId="0" fontId="8" fillId="2" borderId="5" xfId="0" applyFont="1" applyFill="1" applyBorder="1" applyAlignment="1">
      <alignment horizontal="center" vertical="center" textRotation="45"/>
    </xf>
    <xf numFmtId="0" fontId="8" fillId="2" borderId="4" xfId="0" applyFont="1" applyFill="1" applyBorder="1" applyAlignment="1">
      <alignment horizontal="center" vertical="center" textRotation="45"/>
    </xf>
    <xf numFmtId="0" fontId="14" fillId="2" borderId="6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4"/>
  <sheetViews>
    <sheetView tabSelected="1" zoomScale="70" zoomScaleNormal="70" workbookViewId="0">
      <pane xSplit="7" ySplit="9" topLeftCell="H112" activePane="bottomRight" state="frozen"/>
      <selection pane="topRight" activeCell="G1" sqref="G1"/>
      <selection pane="bottomLeft" activeCell="A11" sqref="A11"/>
      <selection pane="bottomRight" activeCell="C119" sqref="C119:L119"/>
    </sheetView>
  </sheetViews>
  <sheetFormatPr defaultRowHeight="12.75" x14ac:dyDescent="0.2"/>
  <cols>
    <col min="1" max="1" width="4.7109375" style="63" customWidth="1"/>
    <col min="2" max="2" width="7.5703125" style="64" customWidth="1"/>
    <col min="3" max="3" width="6.42578125" style="65" customWidth="1"/>
    <col min="4" max="4" width="37.85546875" style="66" customWidth="1"/>
    <col min="5" max="5" width="17.85546875" style="67" customWidth="1"/>
    <col min="6" max="6" width="16.42578125" style="68" customWidth="1"/>
    <col min="7" max="7" width="16.28515625" style="68" customWidth="1"/>
    <col min="8" max="8" width="15.5703125" style="68" customWidth="1"/>
    <col min="9" max="9" width="15.28515625" style="68" customWidth="1"/>
    <col min="10" max="10" width="15" style="69" customWidth="1"/>
    <col min="11" max="11" width="13.7109375" style="68" customWidth="1"/>
    <col min="12" max="12" width="15.42578125" style="68" customWidth="1"/>
    <col min="13" max="13" width="5.85546875" customWidth="1"/>
    <col min="14" max="16" width="7.28515625" customWidth="1"/>
    <col min="17" max="18" width="7.5703125" customWidth="1"/>
  </cols>
  <sheetData>
    <row r="1" spans="1:14" s="47" customFormat="1" ht="15.95" customHeight="1" x14ac:dyDescent="0.2">
      <c r="A1" s="104"/>
      <c r="B1" s="104"/>
      <c r="C1" s="104"/>
      <c r="D1" s="49"/>
      <c r="E1" s="50"/>
      <c r="F1" s="81"/>
      <c r="G1" s="81"/>
      <c r="H1" s="78"/>
      <c r="I1" s="81"/>
      <c r="J1" s="82"/>
      <c r="K1" s="82"/>
      <c r="L1" s="78" t="s">
        <v>48</v>
      </c>
    </row>
    <row r="2" spans="1:14" s="47" customFormat="1" ht="15.95" customHeight="1" x14ac:dyDescent="0.2">
      <c r="A2" s="48"/>
      <c r="B2" s="48"/>
      <c r="C2" s="48"/>
      <c r="D2" s="49"/>
      <c r="E2" s="50"/>
      <c r="F2" s="81"/>
      <c r="G2" s="81"/>
      <c r="H2" s="79"/>
      <c r="I2" s="81"/>
      <c r="J2" s="82"/>
      <c r="K2" s="82"/>
      <c r="L2" s="79" t="s">
        <v>38</v>
      </c>
    </row>
    <row r="3" spans="1:14" s="47" customFormat="1" ht="15.95" customHeight="1" x14ac:dyDescent="0.2">
      <c r="A3" s="48"/>
      <c r="B3" s="48"/>
      <c r="C3" s="48"/>
      <c r="D3" s="49"/>
      <c r="E3" s="50"/>
      <c r="F3" s="81"/>
      <c r="G3" s="81"/>
      <c r="H3" s="80"/>
      <c r="I3" s="81"/>
      <c r="J3" s="82"/>
      <c r="K3" s="82"/>
      <c r="L3" s="80" t="s">
        <v>47</v>
      </c>
    </row>
    <row r="4" spans="1:14" s="47" customFormat="1" ht="16.5" customHeight="1" x14ac:dyDescent="0.2">
      <c r="A4" s="105" t="s">
        <v>14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</row>
    <row r="5" spans="1:14" s="51" customFormat="1" ht="15" customHeight="1" x14ac:dyDescent="0.15">
      <c r="A5" s="109" t="s">
        <v>6</v>
      </c>
      <c r="B5" s="109" t="s">
        <v>7</v>
      </c>
      <c r="C5" s="122" t="s">
        <v>0</v>
      </c>
      <c r="D5" s="112" t="s">
        <v>8</v>
      </c>
      <c r="E5" s="106" t="s">
        <v>17</v>
      </c>
      <c r="F5" s="117" t="s">
        <v>37</v>
      </c>
      <c r="G5" s="118"/>
      <c r="H5" s="118"/>
      <c r="I5" s="118"/>
      <c r="J5" s="118"/>
      <c r="K5" s="118"/>
      <c r="L5" s="119"/>
    </row>
    <row r="6" spans="1:14" s="51" customFormat="1" ht="15" customHeight="1" x14ac:dyDescent="0.15">
      <c r="A6" s="110"/>
      <c r="B6" s="110"/>
      <c r="C6" s="123"/>
      <c r="D6" s="113"/>
      <c r="E6" s="107"/>
      <c r="F6" s="122" t="s">
        <v>9</v>
      </c>
      <c r="G6" s="125" t="s">
        <v>15</v>
      </c>
      <c r="H6" s="125"/>
      <c r="I6" s="125"/>
      <c r="J6" s="125"/>
      <c r="K6" s="125"/>
      <c r="L6" s="121"/>
    </row>
    <row r="7" spans="1:14" s="51" customFormat="1" ht="15" customHeight="1" x14ac:dyDescent="0.2">
      <c r="A7" s="110"/>
      <c r="B7" s="110"/>
      <c r="C7" s="123"/>
      <c r="D7" s="113"/>
      <c r="E7" s="107"/>
      <c r="F7" s="123"/>
      <c r="G7" s="115" t="s">
        <v>11</v>
      </c>
      <c r="H7" s="125" t="s">
        <v>10</v>
      </c>
      <c r="I7" s="125"/>
      <c r="J7" s="115" t="s">
        <v>12</v>
      </c>
      <c r="K7" s="120" t="s">
        <v>10</v>
      </c>
      <c r="L7" s="121"/>
      <c r="M7"/>
    </row>
    <row r="8" spans="1:14" s="51" customFormat="1" ht="98.1" customHeight="1" x14ac:dyDescent="0.2">
      <c r="A8" s="111"/>
      <c r="B8" s="111"/>
      <c r="C8" s="124"/>
      <c r="D8" s="114"/>
      <c r="E8" s="108"/>
      <c r="F8" s="124"/>
      <c r="G8" s="116"/>
      <c r="H8" s="70" t="s">
        <v>13</v>
      </c>
      <c r="I8" s="71" t="s">
        <v>25</v>
      </c>
      <c r="J8" s="116"/>
      <c r="K8" s="70" t="s">
        <v>13</v>
      </c>
      <c r="L8" s="71" t="s">
        <v>25</v>
      </c>
      <c r="M8"/>
    </row>
    <row r="9" spans="1:14" s="3" customFormat="1" ht="15" customHeight="1" x14ac:dyDescent="0.2">
      <c r="A9" s="6">
        <v>1</v>
      </c>
      <c r="B9" s="6">
        <f t="shared" ref="B9:L9" si="0">A9+1</f>
        <v>2</v>
      </c>
      <c r="C9" s="5">
        <f t="shared" si="0"/>
        <v>3</v>
      </c>
      <c r="D9" s="11">
        <f t="shared" si="0"/>
        <v>4</v>
      </c>
      <c r="E9" s="10">
        <f t="shared" si="0"/>
        <v>5</v>
      </c>
      <c r="F9" s="6">
        <f t="shared" si="0"/>
        <v>6</v>
      </c>
      <c r="G9" s="6">
        <f t="shared" si="0"/>
        <v>7</v>
      </c>
      <c r="H9" s="5">
        <f t="shared" si="0"/>
        <v>8</v>
      </c>
      <c r="I9" s="5">
        <f t="shared" si="0"/>
        <v>9</v>
      </c>
      <c r="J9" s="5">
        <f t="shared" si="0"/>
        <v>10</v>
      </c>
      <c r="K9" s="5">
        <f t="shared" si="0"/>
        <v>11</v>
      </c>
      <c r="L9" s="5">
        <f t="shared" si="0"/>
        <v>12</v>
      </c>
      <c r="M9"/>
      <c r="N9" s="72"/>
    </row>
    <row r="10" spans="1:14" s="2" customFormat="1" ht="16.5" customHeight="1" x14ac:dyDescent="0.2">
      <c r="A10" s="15">
        <v>750</v>
      </c>
      <c r="B10" s="15"/>
      <c r="C10" s="15"/>
      <c r="D10" s="20" t="s">
        <v>2</v>
      </c>
      <c r="E10" s="18" t="s">
        <v>18</v>
      </c>
      <c r="F10" s="21">
        <f>G10+J10</f>
        <v>2593502.09</v>
      </c>
      <c r="G10" s="21">
        <v>1670472.09</v>
      </c>
      <c r="H10" s="21">
        <v>370515</v>
      </c>
      <c r="I10" s="21">
        <v>949401.81</v>
      </c>
      <c r="J10" s="21">
        <v>923030</v>
      </c>
      <c r="K10" s="21"/>
      <c r="L10" s="21">
        <v>923030</v>
      </c>
    </row>
    <row r="11" spans="1:14" s="2" customFormat="1" ht="16.5" customHeight="1" x14ac:dyDescent="0.2">
      <c r="A11" s="15"/>
      <c r="B11" s="15"/>
      <c r="C11" s="15"/>
      <c r="D11" s="20"/>
      <c r="E11" s="12" t="s">
        <v>19</v>
      </c>
      <c r="F11" s="21"/>
      <c r="G11" s="21"/>
      <c r="H11" s="21"/>
      <c r="I11" s="21"/>
      <c r="J11" s="21"/>
      <c r="K11" s="21"/>
      <c r="L11" s="21"/>
    </row>
    <row r="12" spans="1:14" s="2" customFormat="1" ht="16.5" customHeight="1" x14ac:dyDescent="0.2">
      <c r="A12" s="15"/>
      <c r="B12" s="15"/>
      <c r="C12" s="15"/>
      <c r="D12" s="20"/>
      <c r="E12" s="12" t="s">
        <v>20</v>
      </c>
      <c r="F12" s="21">
        <f>G12+J12</f>
        <v>270</v>
      </c>
      <c r="G12" s="21">
        <f>G16</f>
        <v>270</v>
      </c>
      <c r="H12" s="21">
        <f>H16</f>
        <v>270</v>
      </c>
      <c r="I12" s="21"/>
      <c r="J12" s="21"/>
      <c r="K12" s="21"/>
      <c r="L12" s="21"/>
    </row>
    <row r="13" spans="1:14" s="4" customFormat="1" ht="16.5" customHeight="1" x14ac:dyDescent="0.2">
      <c r="A13" s="15"/>
      <c r="B13" s="41"/>
      <c r="C13" s="41"/>
      <c r="D13" s="22"/>
      <c r="E13" s="13" t="s">
        <v>21</v>
      </c>
      <c r="F13" s="14">
        <f t="shared" ref="F13:L13" si="1">F10-F11+F12</f>
        <v>2593772.09</v>
      </c>
      <c r="G13" s="14">
        <f t="shared" si="1"/>
        <v>1670742.09</v>
      </c>
      <c r="H13" s="14">
        <f t="shared" si="1"/>
        <v>370785</v>
      </c>
      <c r="I13" s="14">
        <f t="shared" si="1"/>
        <v>949401.81</v>
      </c>
      <c r="J13" s="14">
        <f t="shared" si="1"/>
        <v>923030</v>
      </c>
      <c r="K13" s="14"/>
      <c r="L13" s="14">
        <f t="shared" si="1"/>
        <v>923030</v>
      </c>
    </row>
    <row r="14" spans="1:14" s="4" customFormat="1" ht="16.5" customHeight="1" x14ac:dyDescent="0.2">
      <c r="A14" s="23"/>
      <c r="B14" s="23">
        <v>75056</v>
      </c>
      <c r="C14" s="73"/>
      <c r="D14" s="27" t="s">
        <v>22</v>
      </c>
      <c r="E14" s="28" t="s">
        <v>18</v>
      </c>
      <c r="F14" s="29">
        <f>G14+J14</f>
        <v>22555</v>
      </c>
      <c r="G14" s="29">
        <f>G18</f>
        <v>22555</v>
      </c>
      <c r="H14" s="29">
        <f>H18</f>
        <v>22555</v>
      </c>
      <c r="I14" s="30"/>
      <c r="J14" s="30"/>
      <c r="K14" s="30"/>
      <c r="L14" s="30"/>
    </row>
    <row r="15" spans="1:14" s="4" customFormat="1" ht="16.5" customHeight="1" x14ac:dyDescent="0.2">
      <c r="A15" s="34"/>
      <c r="B15" s="35"/>
      <c r="C15" s="36"/>
      <c r="D15" s="27"/>
      <c r="E15" s="28" t="s">
        <v>19</v>
      </c>
      <c r="F15" s="29"/>
      <c r="G15" s="29"/>
      <c r="H15" s="29"/>
      <c r="I15" s="29"/>
      <c r="J15" s="29"/>
      <c r="K15" s="29"/>
      <c r="L15" s="29"/>
    </row>
    <row r="16" spans="1:14" s="4" customFormat="1" ht="16.5" customHeight="1" x14ac:dyDescent="0.2">
      <c r="A16" s="34"/>
      <c r="B16" s="35"/>
      <c r="C16" s="36"/>
      <c r="D16" s="27"/>
      <c r="E16" s="28" t="s">
        <v>20</v>
      </c>
      <c r="F16" s="29">
        <f>G16+J16</f>
        <v>270</v>
      </c>
      <c r="G16" s="29">
        <f>G20</f>
        <v>270</v>
      </c>
      <c r="H16" s="29">
        <f>H20</f>
        <v>270</v>
      </c>
      <c r="I16" s="29"/>
      <c r="J16" s="29"/>
      <c r="K16" s="29"/>
      <c r="L16" s="29"/>
    </row>
    <row r="17" spans="1:12" s="4" customFormat="1" ht="16.5" customHeight="1" x14ac:dyDescent="0.2">
      <c r="A17" s="73"/>
      <c r="B17" s="73"/>
      <c r="C17" s="74"/>
      <c r="D17" s="39"/>
      <c r="E17" s="37" t="s">
        <v>21</v>
      </c>
      <c r="F17" s="33">
        <f>F14-F15+F16</f>
        <v>22825</v>
      </c>
      <c r="G17" s="33">
        <f>G14-G15+G16</f>
        <v>22825</v>
      </c>
      <c r="H17" s="33">
        <f>H14-H15+H16</f>
        <v>22825</v>
      </c>
      <c r="I17" s="33"/>
      <c r="J17" s="33"/>
      <c r="K17" s="33"/>
      <c r="L17" s="33"/>
    </row>
    <row r="18" spans="1:12" s="4" customFormat="1" ht="16.5" customHeight="1" x14ac:dyDescent="0.2">
      <c r="A18" s="34"/>
      <c r="B18" s="35"/>
      <c r="C18" s="38">
        <v>2010</v>
      </c>
      <c r="D18" s="95" t="s">
        <v>29</v>
      </c>
      <c r="E18" s="28" t="s">
        <v>18</v>
      </c>
      <c r="F18" s="29">
        <f>G18+J18</f>
        <v>22555</v>
      </c>
      <c r="G18" s="29">
        <f>H18</f>
        <v>22555</v>
      </c>
      <c r="H18" s="29">
        <v>22555</v>
      </c>
      <c r="I18" s="29"/>
      <c r="J18" s="29"/>
      <c r="K18" s="29"/>
      <c r="L18" s="29"/>
    </row>
    <row r="19" spans="1:12" s="4" customFormat="1" ht="16.5" customHeight="1" x14ac:dyDescent="0.2">
      <c r="A19" s="34"/>
      <c r="B19" s="35"/>
      <c r="C19" s="36"/>
      <c r="D19" s="96"/>
      <c r="E19" s="28" t="s">
        <v>19</v>
      </c>
      <c r="F19" s="29"/>
      <c r="G19" s="29"/>
      <c r="H19" s="29"/>
      <c r="I19" s="29"/>
      <c r="J19" s="29"/>
      <c r="K19" s="29"/>
      <c r="L19" s="29"/>
    </row>
    <row r="20" spans="1:12" s="4" customFormat="1" ht="16.5" customHeight="1" x14ac:dyDescent="0.2">
      <c r="A20" s="34"/>
      <c r="B20" s="35"/>
      <c r="C20" s="36"/>
      <c r="D20" s="96"/>
      <c r="E20" s="28" t="s">
        <v>20</v>
      </c>
      <c r="F20" s="29">
        <f>G20+J20</f>
        <v>270</v>
      </c>
      <c r="G20" s="29">
        <f>H20</f>
        <v>270</v>
      </c>
      <c r="H20" s="29">
        <v>270</v>
      </c>
      <c r="I20" s="29"/>
      <c r="J20" s="29"/>
      <c r="K20" s="29"/>
      <c r="L20" s="29"/>
    </row>
    <row r="21" spans="1:12" s="4" customFormat="1" ht="16.5" customHeight="1" x14ac:dyDescent="0.2">
      <c r="A21" s="73"/>
      <c r="B21" s="73"/>
      <c r="C21" s="74"/>
      <c r="D21" s="97"/>
      <c r="E21" s="37" t="s">
        <v>21</v>
      </c>
      <c r="F21" s="33">
        <f>F18-F19+F20</f>
        <v>22825</v>
      </c>
      <c r="G21" s="33">
        <f>G18-G19+G20</f>
        <v>22825</v>
      </c>
      <c r="H21" s="33">
        <f>H18-H19+H20</f>
        <v>22825</v>
      </c>
      <c r="I21" s="33"/>
      <c r="J21" s="33"/>
      <c r="K21" s="33"/>
      <c r="L21" s="33"/>
    </row>
    <row r="22" spans="1:12" s="47" customFormat="1" ht="15.95" customHeight="1" x14ac:dyDescent="0.2">
      <c r="A22" s="60"/>
      <c r="B22" s="35"/>
      <c r="C22" s="98" t="s">
        <v>23</v>
      </c>
      <c r="D22" s="98"/>
      <c r="E22" s="98"/>
      <c r="F22" s="98"/>
      <c r="G22" s="98"/>
      <c r="H22" s="98"/>
      <c r="I22" s="98"/>
      <c r="J22" s="98"/>
      <c r="K22" s="98"/>
      <c r="L22" s="99"/>
    </row>
    <row r="23" spans="1:12" s="59" customFormat="1" ht="15.95" customHeight="1" x14ac:dyDescent="0.2">
      <c r="A23" s="60"/>
      <c r="B23" s="35"/>
      <c r="C23" s="100" t="s">
        <v>40</v>
      </c>
      <c r="D23" s="100"/>
      <c r="E23" s="100"/>
      <c r="F23" s="100"/>
      <c r="G23" s="100"/>
      <c r="H23" s="100"/>
      <c r="I23" s="100"/>
      <c r="J23" s="100"/>
      <c r="K23" s="100"/>
      <c r="L23" s="101"/>
    </row>
    <row r="24" spans="1:12" s="53" customFormat="1" ht="38.25" customHeight="1" x14ac:dyDescent="0.2">
      <c r="A24" s="77"/>
      <c r="B24" s="62"/>
      <c r="C24" s="102" t="s">
        <v>49</v>
      </c>
      <c r="D24" s="102"/>
      <c r="E24" s="102"/>
      <c r="F24" s="102"/>
      <c r="G24" s="102"/>
      <c r="H24" s="102"/>
      <c r="I24" s="102"/>
      <c r="J24" s="102"/>
      <c r="K24" s="102"/>
      <c r="L24" s="103"/>
    </row>
    <row r="25" spans="1:12" s="2" customFormat="1" ht="16.5" customHeight="1" x14ac:dyDescent="0.2">
      <c r="A25" s="15">
        <v>852</v>
      </c>
      <c r="B25" s="16"/>
      <c r="C25" s="16"/>
      <c r="D25" s="17" t="s">
        <v>4</v>
      </c>
      <c r="E25" s="18" t="s">
        <v>18</v>
      </c>
      <c r="F25" s="19">
        <f>G25+J25</f>
        <v>2037880.02</v>
      </c>
      <c r="G25" s="19">
        <v>2037880.02</v>
      </c>
      <c r="H25" s="19">
        <v>1965738</v>
      </c>
      <c r="I25" s="19"/>
      <c r="J25" s="19"/>
      <c r="K25" s="19"/>
      <c r="L25" s="19"/>
    </row>
    <row r="26" spans="1:12" s="1" customFormat="1" ht="16.5" customHeight="1" x14ac:dyDescent="0.2">
      <c r="A26" s="42"/>
      <c r="B26" s="43"/>
      <c r="C26" s="44"/>
      <c r="D26" s="20"/>
      <c r="E26" s="12" t="s">
        <v>19</v>
      </c>
      <c r="F26" s="21">
        <f>G26+J26</f>
        <v>20416</v>
      </c>
      <c r="G26" s="21">
        <f>G30+G41+G59</f>
        <v>20416</v>
      </c>
      <c r="H26" s="21">
        <f>H30+H41+H59</f>
        <v>20416</v>
      </c>
      <c r="I26" s="21"/>
      <c r="J26" s="21"/>
      <c r="K26" s="21"/>
      <c r="L26" s="21"/>
    </row>
    <row r="27" spans="1:12" s="1" customFormat="1" ht="16.5" customHeight="1" x14ac:dyDescent="0.2">
      <c r="A27" s="42"/>
      <c r="B27" s="43"/>
      <c r="C27" s="44"/>
      <c r="D27" s="20"/>
      <c r="E27" s="12" t="s">
        <v>20</v>
      </c>
      <c r="F27" s="21">
        <f>G27+J27</f>
        <v>605.09</v>
      </c>
      <c r="G27" s="21">
        <f>G31+G42+G60</f>
        <v>605.09</v>
      </c>
      <c r="H27" s="21"/>
      <c r="I27" s="21"/>
      <c r="J27" s="21"/>
      <c r="K27" s="21"/>
      <c r="L27" s="21"/>
    </row>
    <row r="28" spans="1:12" s="4" customFormat="1" ht="16.5" customHeight="1" x14ac:dyDescent="0.2">
      <c r="A28" s="15"/>
      <c r="B28" s="41"/>
      <c r="C28" s="41"/>
      <c r="D28" s="45"/>
      <c r="E28" s="13" t="s">
        <v>21</v>
      </c>
      <c r="F28" s="14">
        <f t="shared" ref="F28:H28" si="2">F25-F26+F27</f>
        <v>2018069.11</v>
      </c>
      <c r="G28" s="14">
        <f t="shared" si="2"/>
        <v>2018069.11</v>
      </c>
      <c r="H28" s="14">
        <f t="shared" si="2"/>
        <v>1945322</v>
      </c>
      <c r="I28" s="14"/>
      <c r="J28" s="14"/>
      <c r="K28" s="14"/>
      <c r="L28" s="14"/>
    </row>
    <row r="29" spans="1:12" s="8" customFormat="1" ht="19.5" customHeight="1" x14ac:dyDescent="0.2">
      <c r="A29" s="34"/>
      <c r="B29" s="24">
        <v>85213</v>
      </c>
      <c r="C29" s="73"/>
      <c r="D29" s="126" t="s">
        <v>35</v>
      </c>
      <c r="E29" s="28" t="s">
        <v>18</v>
      </c>
      <c r="F29" s="29">
        <f>G29+J29</f>
        <v>98347.44</v>
      </c>
      <c r="G29" s="29">
        <v>98347.44</v>
      </c>
      <c r="H29" s="29">
        <v>98000</v>
      </c>
      <c r="I29" s="30"/>
      <c r="J29" s="30"/>
      <c r="K29" s="30"/>
      <c r="L29" s="30"/>
    </row>
    <row r="30" spans="1:12" s="1" customFormat="1" ht="19.5" customHeight="1" x14ac:dyDescent="0.2">
      <c r="A30" s="34"/>
      <c r="B30" s="35"/>
      <c r="C30" s="36"/>
      <c r="D30" s="126"/>
      <c r="E30" s="28" t="s">
        <v>19</v>
      </c>
      <c r="F30" s="29">
        <f>G30+J30</f>
        <v>2057</v>
      </c>
      <c r="G30" s="29">
        <f>G34</f>
        <v>2057</v>
      </c>
      <c r="H30" s="29">
        <f>H34</f>
        <v>2057</v>
      </c>
      <c r="I30" s="29"/>
      <c r="J30" s="29"/>
      <c r="K30" s="29"/>
      <c r="L30" s="29"/>
    </row>
    <row r="31" spans="1:12" s="1" customFormat="1" ht="15" customHeight="1" x14ac:dyDescent="0.2">
      <c r="A31" s="34"/>
      <c r="B31" s="35"/>
      <c r="C31" s="36"/>
      <c r="D31" s="126"/>
      <c r="E31" s="28" t="s">
        <v>20</v>
      </c>
      <c r="F31" s="29"/>
      <c r="G31" s="29"/>
      <c r="H31" s="29"/>
      <c r="I31" s="29"/>
      <c r="J31" s="29"/>
      <c r="K31" s="29"/>
      <c r="L31" s="29"/>
    </row>
    <row r="32" spans="1:12" s="4" customFormat="1" ht="19.5" customHeight="1" x14ac:dyDescent="0.2">
      <c r="A32" s="73"/>
      <c r="B32" s="73"/>
      <c r="C32" s="74"/>
      <c r="D32" s="127"/>
      <c r="E32" s="37" t="s">
        <v>21</v>
      </c>
      <c r="F32" s="33">
        <f>F29-F30+F31</f>
        <v>96290.44</v>
      </c>
      <c r="G32" s="33">
        <f>G29-G30+G31</f>
        <v>96290.44</v>
      </c>
      <c r="H32" s="33">
        <f>H29-H30+H31</f>
        <v>95943</v>
      </c>
      <c r="I32" s="33"/>
      <c r="J32" s="33"/>
      <c r="K32" s="33"/>
      <c r="L32" s="33"/>
    </row>
    <row r="33" spans="1:12" s="2" customFormat="1" ht="16.5" customHeight="1" x14ac:dyDescent="0.2">
      <c r="A33" s="34"/>
      <c r="B33" s="35"/>
      <c r="C33" s="38">
        <v>2030</v>
      </c>
      <c r="D33" s="95" t="s">
        <v>30</v>
      </c>
      <c r="E33" s="25" t="s">
        <v>18</v>
      </c>
      <c r="F33" s="29">
        <f>G33+J33</f>
        <v>98000</v>
      </c>
      <c r="G33" s="29">
        <f>H33</f>
        <v>98000</v>
      </c>
      <c r="H33" s="29">
        <v>98000</v>
      </c>
      <c r="I33" s="29"/>
      <c r="J33" s="29"/>
      <c r="K33" s="29"/>
      <c r="L33" s="29"/>
    </row>
    <row r="34" spans="1:12" s="1" customFormat="1" ht="16.5" customHeight="1" x14ac:dyDescent="0.2">
      <c r="A34" s="34"/>
      <c r="B34" s="35"/>
      <c r="C34" s="36"/>
      <c r="D34" s="96"/>
      <c r="E34" s="28" t="s">
        <v>19</v>
      </c>
      <c r="F34" s="29">
        <f>G34+J34</f>
        <v>2057</v>
      </c>
      <c r="G34" s="29">
        <f>H34</f>
        <v>2057</v>
      </c>
      <c r="H34" s="29">
        <v>2057</v>
      </c>
      <c r="I34" s="29"/>
      <c r="J34" s="29"/>
      <c r="K34" s="29"/>
      <c r="L34" s="29"/>
    </row>
    <row r="35" spans="1:12" s="1" customFormat="1" ht="16.5" customHeight="1" x14ac:dyDescent="0.2">
      <c r="A35" s="34"/>
      <c r="B35" s="35"/>
      <c r="C35" s="36"/>
      <c r="D35" s="96"/>
      <c r="E35" s="28" t="s">
        <v>20</v>
      </c>
      <c r="F35" s="29"/>
      <c r="G35" s="29"/>
      <c r="H35" s="29"/>
      <c r="I35" s="29"/>
      <c r="J35" s="29"/>
      <c r="K35" s="29"/>
      <c r="L35" s="29"/>
    </row>
    <row r="36" spans="1:12" s="4" customFormat="1" ht="16.5" customHeight="1" x14ac:dyDescent="0.2">
      <c r="A36" s="73"/>
      <c r="B36" s="73"/>
      <c r="C36" s="74"/>
      <c r="D36" s="97"/>
      <c r="E36" s="37" t="s">
        <v>21</v>
      </c>
      <c r="F36" s="33">
        <f>F33-F34+F35</f>
        <v>95943</v>
      </c>
      <c r="G36" s="33">
        <f>G33-G34+G35</f>
        <v>95943</v>
      </c>
      <c r="H36" s="33">
        <f>H33-H34+H35</f>
        <v>95943</v>
      </c>
      <c r="I36" s="33"/>
      <c r="J36" s="33"/>
      <c r="K36" s="33"/>
      <c r="L36" s="33"/>
    </row>
    <row r="37" spans="1:12" s="47" customFormat="1" ht="17.25" customHeight="1" x14ac:dyDescent="0.2">
      <c r="A37" s="60"/>
      <c r="B37" s="61"/>
      <c r="C37" s="98" t="s">
        <v>23</v>
      </c>
      <c r="D37" s="98"/>
      <c r="E37" s="98"/>
      <c r="F37" s="98"/>
      <c r="G37" s="98"/>
      <c r="H37" s="98"/>
      <c r="I37" s="98"/>
      <c r="J37" s="98"/>
      <c r="K37" s="98"/>
      <c r="L37" s="99"/>
    </row>
    <row r="38" spans="1:12" s="59" customFormat="1" ht="15.75" customHeight="1" x14ac:dyDescent="0.2">
      <c r="A38" s="60"/>
      <c r="B38" s="61"/>
      <c r="C38" s="100" t="s">
        <v>39</v>
      </c>
      <c r="D38" s="100"/>
      <c r="E38" s="100"/>
      <c r="F38" s="100"/>
      <c r="G38" s="100"/>
      <c r="H38" s="100"/>
      <c r="I38" s="100"/>
      <c r="J38" s="100"/>
      <c r="K38" s="100"/>
      <c r="L38" s="101"/>
    </row>
    <row r="39" spans="1:12" s="53" customFormat="1" ht="54.75" customHeight="1" x14ac:dyDescent="0.2">
      <c r="A39" s="60"/>
      <c r="B39" s="62"/>
      <c r="C39" s="102" t="s">
        <v>50</v>
      </c>
      <c r="D39" s="102"/>
      <c r="E39" s="102"/>
      <c r="F39" s="102"/>
      <c r="G39" s="102"/>
      <c r="H39" s="102"/>
      <c r="I39" s="102"/>
      <c r="J39" s="102"/>
      <c r="K39" s="102"/>
      <c r="L39" s="103"/>
    </row>
    <row r="40" spans="1:12" s="2" customFormat="1" ht="16.5" customHeight="1" x14ac:dyDescent="0.2">
      <c r="A40" s="23"/>
      <c r="B40" s="23">
        <v>85216</v>
      </c>
      <c r="C40" s="73"/>
      <c r="D40" s="46" t="s">
        <v>16</v>
      </c>
      <c r="E40" s="25" t="s">
        <v>18</v>
      </c>
      <c r="F40" s="29">
        <f>G40+J40</f>
        <v>1124221.58</v>
      </c>
      <c r="G40" s="29">
        <v>1124221.58</v>
      </c>
      <c r="H40" s="29">
        <v>1119000</v>
      </c>
      <c r="I40" s="30"/>
      <c r="J40" s="30"/>
      <c r="K40" s="30"/>
      <c r="L40" s="30"/>
    </row>
    <row r="41" spans="1:12" s="1" customFormat="1" ht="16.5" customHeight="1" x14ac:dyDescent="0.2">
      <c r="A41" s="34"/>
      <c r="B41" s="35"/>
      <c r="C41" s="36"/>
      <c r="D41" s="27"/>
      <c r="E41" s="28" t="s">
        <v>19</v>
      </c>
      <c r="F41" s="29">
        <f>G41+J41</f>
        <v>18284</v>
      </c>
      <c r="G41" s="29">
        <f>G49</f>
        <v>18284</v>
      </c>
      <c r="H41" s="29">
        <f>H49</f>
        <v>18284</v>
      </c>
      <c r="I41" s="29"/>
      <c r="J41" s="29"/>
      <c r="K41" s="29"/>
      <c r="L41" s="29"/>
    </row>
    <row r="42" spans="1:12" s="1" customFormat="1" ht="16.5" customHeight="1" x14ac:dyDescent="0.2">
      <c r="A42" s="34"/>
      <c r="B42" s="35"/>
      <c r="C42" s="36"/>
      <c r="D42" s="27"/>
      <c r="E42" s="28" t="s">
        <v>20</v>
      </c>
      <c r="F42" s="29">
        <f>G42+J42</f>
        <v>605.09</v>
      </c>
      <c r="G42" s="29">
        <f>G46</f>
        <v>605.09</v>
      </c>
      <c r="H42" s="29"/>
      <c r="I42" s="29"/>
      <c r="J42" s="29"/>
      <c r="K42" s="29"/>
      <c r="L42" s="29"/>
    </row>
    <row r="43" spans="1:12" s="4" customFormat="1" ht="16.5" customHeight="1" x14ac:dyDescent="0.2">
      <c r="A43" s="73"/>
      <c r="B43" s="73"/>
      <c r="C43" s="74"/>
      <c r="D43" s="39"/>
      <c r="E43" s="37" t="s">
        <v>21</v>
      </c>
      <c r="F43" s="33">
        <f>F40-F41+F42</f>
        <v>1106542.6700000002</v>
      </c>
      <c r="G43" s="33">
        <f>G40-G41+G42</f>
        <v>1106542.6700000002</v>
      </c>
      <c r="H43" s="33">
        <f>H40-H41+H42</f>
        <v>1100716</v>
      </c>
      <c r="I43" s="33"/>
      <c r="J43" s="33"/>
      <c r="K43" s="33"/>
      <c r="L43" s="33"/>
    </row>
    <row r="44" spans="1:12" s="4" customFormat="1" ht="16.5" customHeight="1" x14ac:dyDescent="0.2">
      <c r="A44" s="34"/>
      <c r="B44" s="35"/>
      <c r="C44" s="38" t="s">
        <v>32</v>
      </c>
      <c r="D44" s="129" t="s">
        <v>33</v>
      </c>
      <c r="E44" s="28" t="s">
        <v>18</v>
      </c>
      <c r="F44" s="29">
        <f>G44+J44</f>
        <v>5221.58</v>
      </c>
      <c r="G44" s="29">
        <v>5221.58</v>
      </c>
      <c r="H44" s="29"/>
      <c r="I44" s="29"/>
      <c r="J44" s="29"/>
      <c r="K44" s="29"/>
      <c r="L44" s="29"/>
    </row>
    <row r="45" spans="1:12" s="4" customFormat="1" ht="16.5" customHeight="1" x14ac:dyDescent="0.2">
      <c r="A45" s="34"/>
      <c r="B45" s="35"/>
      <c r="C45" s="36"/>
      <c r="D45" s="130"/>
      <c r="E45" s="28" t="s">
        <v>19</v>
      </c>
      <c r="F45" s="29"/>
      <c r="G45" s="29"/>
      <c r="H45" s="29"/>
      <c r="I45" s="29"/>
      <c r="J45" s="29"/>
      <c r="K45" s="29"/>
      <c r="L45" s="29"/>
    </row>
    <row r="46" spans="1:12" s="4" customFormat="1" ht="16.5" customHeight="1" x14ac:dyDescent="0.2">
      <c r="A46" s="34"/>
      <c r="B46" s="35"/>
      <c r="C46" s="36"/>
      <c r="D46" s="130"/>
      <c r="E46" s="28" t="s">
        <v>20</v>
      </c>
      <c r="F46" s="29">
        <f>G46+J46</f>
        <v>605.09</v>
      </c>
      <c r="G46" s="29">
        <v>605.09</v>
      </c>
      <c r="H46" s="29"/>
      <c r="I46" s="29"/>
      <c r="J46" s="29"/>
      <c r="K46" s="29"/>
      <c r="L46" s="29"/>
    </row>
    <row r="47" spans="1:12" s="4" customFormat="1" ht="16.5" customHeight="1" x14ac:dyDescent="0.2">
      <c r="A47" s="73"/>
      <c r="B47" s="73"/>
      <c r="C47" s="74"/>
      <c r="D47" s="131"/>
      <c r="E47" s="37" t="s">
        <v>21</v>
      </c>
      <c r="F47" s="33">
        <f>F44-F45+F46</f>
        <v>5826.67</v>
      </c>
      <c r="G47" s="33">
        <f>G44-G45+G46</f>
        <v>5826.67</v>
      </c>
      <c r="H47" s="33"/>
      <c r="I47" s="33"/>
      <c r="J47" s="33"/>
      <c r="K47" s="33"/>
      <c r="L47" s="33"/>
    </row>
    <row r="48" spans="1:12" s="2" customFormat="1" ht="16.5" customHeight="1" x14ac:dyDescent="0.2">
      <c r="A48" s="34"/>
      <c r="B48" s="35"/>
      <c r="C48" s="38">
        <v>2030</v>
      </c>
      <c r="D48" s="95" t="s">
        <v>30</v>
      </c>
      <c r="E48" s="25" t="s">
        <v>18</v>
      </c>
      <c r="F48" s="29">
        <f>G48+J48</f>
        <v>1119000</v>
      </c>
      <c r="G48" s="29">
        <f>H48</f>
        <v>1119000</v>
      </c>
      <c r="H48" s="29">
        <v>1119000</v>
      </c>
      <c r="I48" s="29"/>
      <c r="J48" s="29"/>
      <c r="K48" s="29"/>
      <c r="L48" s="29"/>
    </row>
    <row r="49" spans="1:12" s="1" customFormat="1" ht="16.5" customHeight="1" x14ac:dyDescent="0.2">
      <c r="A49" s="34"/>
      <c r="B49" s="35"/>
      <c r="C49" s="36"/>
      <c r="D49" s="96"/>
      <c r="E49" s="28" t="s">
        <v>19</v>
      </c>
      <c r="F49" s="29">
        <f>G49+J49</f>
        <v>18284</v>
      </c>
      <c r="G49" s="29">
        <f>H49</f>
        <v>18284</v>
      </c>
      <c r="H49" s="29">
        <v>18284</v>
      </c>
      <c r="I49" s="29"/>
      <c r="J49" s="29"/>
      <c r="K49" s="29"/>
      <c r="L49" s="29"/>
    </row>
    <row r="50" spans="1:12" s="1" customFormat="1" ht="16.5" customHeight="1" x14ac:dyDescent="0.2">
      <c r="A50" s="34"/>
      <c r="B50" s="35"/>
      <c r="C50" s="36"/>
      <c r="D50" s="96"/>
      <c r="E50" s="28" t="s">
        <v>20</v>
      </c>
      <c r="F50" s="29"/>
      <c r="G50" s="29"/>
      <c r="H50" s="29"/>
      <c r="I50" s="29"/>
      <c r="J50" s="29"/>
      <c r="K50" s="29"/>
      <c r="L50" s="29"/>
    </row>
    <row r="51" spans="1:12" s="4" customFormat="1" ht="16.5" customHeight="1" x14ac:dyDescent="0.2">
      <c r="A51" s="73"/>
      <c r="B51" s="73"/>
      <c r="C51" s="74"/>
      <c r="D51" s="97"/>
      <c r="E51" s="37" t="s">
        <v>21</v>
      </c>
      <c r="F51" s="33">
        <f>F48-F49+F50</f>
        <v>1100716</v>
      </c>
      <c r="G51" s="33">
        <f>G48-G49+G50</f>
        <v>1100716</v>
      </c>
      <c r="H51" s="33">
        <f>H48-H49+H50</f>
        <v>1100716</v>
      </c>
      <c r="I51" s="33"/>
      <c r="J51" s="33"/>
      <c r="K51" s="33"/>
      <c r="L51" s="33"/>
    </row>
    <row r="52" spans="1:12" s="47" customFormat="1" ht="17.25" customHeight="1" x14ac:dyDescent="0.2">
      <c r="A52" s="60"/>
      <c r="B52" s="61"/>
      <c r="C52" s="98" t="s">
        <v>23</v>
      </c>
      <c r="D52" s="98"/>
      <c r="E52" s="98"/>
      <c r="F52" s="98"/>
      <c r="G52" s="98"/>
      <c r="H52" s="98"/>
      <c r="I52" s="98"/>
      <c r="J52" s="98"/>
      <c r="K52" s="98"/>
      <c r="L52" s="99"/>
    </row>
    <row r="53" spans="1:12" s="59" customFormat="1" ht="15.75" customHeight="1" x14ac:dyDescent="0.2">
      <c r="A53" s="60"/>
      <c r="B53" s="61"/>
      <c r="C53" s="100" t="s">
        <v>43</v>
      </c>
      <c r="D53" s="100"/>
      <c r="E53" s="100"/>
      <c r="F53" s="100"/>
      <c r="G53" s="100"/>
      <c r="H53" s="100"/>
      <c r="I53" s="100"/>
      <c r="J53" s="100"/>
      <c r="K53" s="100"/>
      <c r="L53" s="101"/>
    </row>
    <row r="54" spans="1:12" s="59" customFormat="1" ht="15.75" customHeight="1" x14ac:dyDescent="0.2">
      <c r="A54" s="60"/>
      <c r="B54" s="61"/>
      <c r="C54" s="100" t="s">
        <v>44</v>
      </c>
      <c r="D54" s="100"/>
      <c r="E54" s="100"/>
      <c r="F54" s="100"/>
      <c r="G54" s="100"/>
      <c r="H54" s="100"/>
      <c r="I54" s="100"/>
      <c r="J54" s="100"/>
      <c r="K54" s="100"/>
      <c r="L54" s="101"/>
    </row>
    <row r="55" spans="1:12" s="59" customFormat="1" ht="5.25" customHeight="1" x14ac:dyDescent="0.2">
      <c r="A55" s="60"/>
      <c r="B55" s="61"/>
      <c r="C55" s="100"/>
      <c r="D55" s="100"/>
      <c r="E55" s="100"/>
      <c r="F55" s="100"/>
      <c r="G55" s="100"/>
      <c r="H55" s="100"/>
      <c r="I55" s="100"/>
      <c r="J55" s="100"/>
      <c r="K55" s="100"/>
      <c r="L55" s="101"/>
    </row>
    <row r="56" spans="1:12" s="59" customFormat="1" ht="15.75" customHeight="1" x14ac:dyDescent="0.2">
      <c r="A56" s="60"/>
      <c r="B56" s="61"/>
      <c r="C56" s="100" t="s">
        <v>41</v>
      </c>
      <c r="D56" s="100"/>
      <c r="E56" s="100"/>
      <c r="F56" s="100"/>
      <c r="G56" s="100"/>
      <c r="H56" s="100"/>
      <c r="I56" s="100"/>
      <c r="J56" s="100"/>
      <c r="K56" s="100"/>
      <c r="L56" s="101"/>
    </row>
    <row r="57" spans="1:12" s="53" customFormat="1" ht="40.5" customHeight="1" x14ac:dyDescent="0.2">
      <c r="A57" s="60"/>
      <c r="B57" s="62"/>
      <c r="C57" s="102" t="s">
        <v>51</v>
      </c>
      <c r="D57" s="102"/>
      <c r="E57" s="102"/>
      <c r="F57" s="102"/>
      <c r="G57" s="102"/>
      <c r="H57" s="102"/>
      <c r="I57" s="102"/>
      <c r="J57" s="102"/>
      <c r="K57" s="102"/>
      <c r="L57" s="103"/>
    </row>
    <row r="58" spans="1:12" s="7" customFormat="1" ht="16.5" customHeight="1" x14ac:dyDescent="0.2">
      <c r="A58" s="23"/>
      <c r="B58" s="23">
        <v>85219</v>
      </c>
      <c r="C58" s="73"/>
      <c r="D58" s="27" t="s">
        <v>3</v>
      </c>
      <c r="E58" s="25" t="s">
        <v>18</v>
      </c>
      <c r="F58" s="29">
        <f>G58+J58</f>
        <v>316400</v>
      </c>
      <c r="G58" s="29">
        <v>316400</v>
      </c>
      <c r="H58" s="29">
        <v>309500</v>
      </c>
      <c r="I58" s="30"/>
      <c r="J58" s="30"/>
      <c r="K58" s="30"/>
      <c r="L58" s="30"/>
    </row>
    <row r="59" spans="1:12" s="1" customFormat="1" ht="16.5" customHeight="1" x14ac:dyDescent="0.2">
      <c r="A59" s="34"/>
      <c r="B59" s="35"/>
      <c r="C59" s="36"/>
      <c r="D59" s="27"/>
      <c r="E59" s="28" t="s">
        <v>19</v>
      </c>
      <c r="F59" s="29">
        <f>G59+J59</f>
        <v>75</v>
      </c>
      <c r="G59" s="29">
        <f>G63</f>
        <v>75</v>
      </c>
      <c r="H59" s="29">
        <f>H63</f>
        <v>75</v>
      </c>
      <c r="I59" s="29"/>
      <c r="J59" s="29"/>
      <c r="K59" s="29"/>
      <c r="L59" s="29"/>
    </row>
    <row r="60" spans="1:12" s="1" customFormat="1" ht="16.5" customHeight="1" x14ac:dyDescent="0.2">
      <c r="A60" s="34"/>
      <c r="B60" s="35"/>
      <c r="C60" s="36"/>
      <c r="D60" s="27"/>
      <c r="E60" s="28" t="s">
        <v>20</v>
      </c>
      <c r="F60" s="29"/>
      <c r="G60" s="29"/>
      <c r="H60" s="29"/>
      <c r="I60" s="29"/>
      <c r="J60" s="29"/>
      <c r="K60" s="29"/>
      <c r="L60" s="29"/>
    </row>
    <row r="61" spans="1:12" s="4" customFormat="1" ht="16.5" customHeight="1" x14ac:dyDescent="0.2">
      <c r="A61" s="73"/>
      <c r="B61" s="73"/>
      <c r="C61" s="74"/>
      <c r="D61" s="39"/>
      <c r="E61" s="37" t="s">
        <v>21</v>
      </c>
      <c r="F61" s="33">
        <f>F58-F59+F60</f>
        <v>316325</v>
      </c>
      <c r="G61" s="33">
        <f>G58-G59+G60</f>
        <v>316325</v>
      </c>
      <c r="H61" s="33">
        <f>H58-H59+H60</f>
        <v>309425</v>
      </c>
      <c r="I61" s="33"/>
      <c r="J61" s="33"/>
      <c r="K61" s="33"/>
      <c r="L61" s="33"/>
    </row>
    <row r="62" spans="1:12" s="2" customFormat="1" ht="16.5" customHeight="1" x14ac:dyDescent="0.2">
      <c r="A62" s="34"/>
      <c r="B62" s="35"/>
      <c r="C62" s="38">
        <v>2030</v>
      </c>
      <c r="D62" s="95" t="s">
        <v>30</v>
      </c>
      <c r="E62" s="25" t="s">
        <v>18</v>
      </c>
      <c r="F62" s="29">
        <f>G62+J62</f>
        <v>309500</v>
      </c>
      <c r="G62" s="29">
        <f>H62</f>
        <v>309500</v>
      </c>
      <c r="H62" s="29">
        <v>309500</v>
      </c>
      <c r="I62" s="29"/>
      <c r="J62" s="29"/>
      <c r="K62" s="29"/>
      <c r="L62" s="29"/>
    </row>
    <row r="63" spans="1:12" s="1" customFormat="1" ht="16.5" customHeight="1" x14ac:dyDescent="0.2">
      <c r="A63" s="34"/>
      <c r="B63" s="35"/>
      <c r="C63" s="36"/>
      <c r="D63" s="96"/>
      <c r="E63" s="28" t="s">
        <v>19</v>
      </c>
      <c r="F63" s="29">
        <f>G63+J63</f>
        <v>75</v>
      </c>
      <c r="G63" s="29">
        <f>H63</f>
        <v>75</v>
      </c>
      <c r="H63" s="29">
        <v>75</v>
      </c>
      <c r="I63" s="29"/>
      <c r="J63" s="29"/>
      <c r="K63" s="29"/>
      <c r="L63" s="29"/>
    </row>
    <row r="64" spans="1:12" s="1" customFormat="1" ht="16.5" customHeight="1" x14ac:dyDescent="0.2">
      <c r="A64" s="34"/>
      <c r="B64" s="35"/>
      <c r="C64" s="36"/>
      <c r="D64" s="96"/>
      <c r="E64" s="28" t="s">
        <v>20</v>
      </c>
      <c r="F64" s="29"/>
      <c r="G64" s="29"/>
      <c r="H64" s="29"/>
      <c r="I64" s="29"/>
      <c r="J64" s="29"/>
      <c r="K64" s="29"/>
      <c r="L64" s="29"/>
    </row>
    <row r="65" spans="1:12" s="4" customFormat="1" ht="16.5" customHeight="1" x14ac:dyDescent="0.2">
      <c r="A65" s="73"/>
      <c r="B65" s="73"/>
      <c r="C65" s="74"/>
      <c r="D65" s="97"/>
      <c r="E65" s="37" t="s">
        <v>21</v>
      </c>
      <c r="F65" s="33">
        <f>F62-F63+F64</f>
        <v>309425</v>
      </c>
      <c r="G65" s="33">
        <f>G62-G63+G64</f>
        <v>309425</v>
      </c>
      <c r="H65" s="33">
        <f>H62-H63+H64</f>
        <v>309425</v>
      </c>
      <c r="I65" s="33"/>
      <c r="J65" s="33"/>
      <c r="K65" s="33"/>
      <c r="L65" s="33"/>
    </row>
    <row r="66" spans="1:12" s="47" customFormat="1" ht="17.25" customHeight="1" x14ac:dyDescent="0.2">
      <c r="A66" s="60"/>
      <c r="B66" s="61"/>
      <c r="C66" s="98" t="s">
        <v>23</v>
      </c>
      <c r="D66" s="98"/>
      <c r="E66" s="98"/>
      <c r="F66" s="98"/>
      <c r="G66" s="98"/>
      <c r="H66" s="98"/>
      <c r="I66" s="98"/>
      <c r="J66" s="98"/>
      <c r="K66" s="98"/>
      <c r="L66" s="99"/>
    </row>
    <row r="67" spans="1:12" s="59" customFormat="1" ht="15.75" customHeight="1" x14ac:dyDescent="0.2">
      <c r="A67" s="60"/>
      <c r="B67" s="61"/>
      <c r="C67" s="100" t="s">
        <v>39</v>
      </c>
      <c r="D67" s="100"/>
      <c r="E67" s="100"/>
      <c r="F67" s="100"/>
      <c r="G67" s="100"/>
      <c r="H67" s="100"/>
      <c r="I67" s="100"/>
      <c r="J67" s="100"/>
      <c r="K67" s="100"/>
      <c r="L67" s="101"/>
    </row>
    <row r="68" spans="1:12" s="53" customFormat="1" ht="60" customHeight="1" x14ac:dyDescent="0.2">
      <c r="A68" s="77"/>
      <c r="B68" s="62"/>
      <c r="C68" s="102" t="s">
        <v>52</v>
      </c>
      <c r="D68" s="102"/>
      <c r="E68" s="102"/>
      <c r="F68" s="102"/>
      <c r="G68" s="102"/>
      <c r="H68" s="102"/>
      <c r="I68" s="102"/>
      <c r="J68" s="102"/>
      <c r="K68" s="102"/>
      <c r="L68" s="103"/>
    </row>
    <row r="69" spans="1:12" s="4" customFormat="1" ht="16.5" customHeight="1" x14ac:dyDescent="0.2">
      <c r="A69" s="15">
        <v>854</v>
      </c>
      <c r="B69" s="16"/>
      <c r="C69" s="16"/>
      <c r="D69" s="84" t="s">
        <v>24</v>
      </c>
      <c r="E69" s="18" t="s">
        <v>18</v>
      </c>
      <c r="F69" s="19">
        <f>G69+J69</f>
        <v>33463</v>
      </c>
      <c r="G69" s="19">
        <v>33463</v>
      </c>
      <c r="H69" s="19">
        <v>33463</v>
      </c>
      <c r="I69" s="57"/>
      <c r="J69" s="57"/>
      <c r="K69" s="57"/>
      <c r="L69" s="57"/>
    </row>
    <row r="70" spans="1:12" s="4" customFormat="1" ht="16.5" customHeight="1" x14ac:dyDescent="0.2">
      <c r="A70" s="15"/>
      <c r="B70" s="15"/>
      <c r="C70" s="15"/>
      <c r="D70" s="85"/>
      <c r="E70" s="12" t="s">
        <v>19</v>
      </c>
      <c r="F70" s="21">
        <f>G70+J70</f>
        <v>2710</v>
      </c>
      <c r="G70" s="21">
        <f>G74</f>
        <v>2710</v>
      </c>
      <c r="H70" s="21">
        <f>H74</f>
        <v>2710</v>
      </c>
      <c r="I70" s="58"/>
      <c r="J70" s="58"/>
      <c r="K70" s="58"/>
      <c r="L70" s="58"/>
    </row>
    <row r="71" spans="1:12" s="4" customFormat="1" ht="16.5" customHeight="1" x14ac:dyDescent="0.2">
      <c r="A71" s="15"/>
      <c r="B71" s="15"/>
      <c r="C71" s="15"/>
      <c r="D71" s="20"/>
      <c r="E71" s="12" t="s">
        <v>20</v>
      </c>
      <c r="F71" s="21"/>
      <c r="G71" s="21"/>
      <c r="H71" s="21"/>
      <c r="I71" s="58"/>
      <c r="J71" s="58"/>
      <c r="K71" s="58"/>
      <c r="L71" s="58"/>
    </row>
    <row r="72" spans="1:12" s="4" customFormat="1" ht="16.5" customHeight="1" x14ac:dyDescent="0.2">
      <c r="A72" s="15"/>
      <c r="B72" s="76"/>
      <c r="C72" s="76"/>
      <c r="D72" s="22"/>
      <c r="E72" s="13" t="s">
        <v>21</v>
      </c>
      <c r="F72" s="14">
        <f>F69-F70+F71</f>
        <v>30753</v>
      </c>
      <c r="G72" s="14">
        <f>G69-G70+G71</f>
        <v>30753</v>
      </c>
      <c r="H72" s="14">
        <f>H69-H70+H71</f>
        <v>30753</v>
      </c>
      <c r="I72" s="14"/>
      <c r="J72" s="14"/>
      <c r="K72" s="14"/>
      <c r="L72" s="14"/>
    </row>
    <row r="73" spans="1:12" s="4" customFormat="1" ht="16.5" customHeight="1" x14ac:dyDescent="0.2">
      <c r="A73" s="23"/>
      <c r="B73" s="24">
        <v>85415</v>
      </c>
      <c r="C73" s="24"/>
      <c r="D73" s="128" t="s">
        <v>34</v>
      </c>
      <c r="E73" s="25" t="s">
        <v>18</v>
      </c>
      <c r="F73" s="26">
        <f>G73+J73</f>
        <v>33463</v>
      </c>
      <c r="G73" s="26">
        <v>33463</v>
      </c>
      <c r="H73" s="26">
        <v>33463</v>
      </c>
      <c r="I73" s="55"/>
      <c r="J73" s="55"/>
      <c r="K73" s="55"/>
      <c r="L73" s="55"/>
    </row>
    <row r="74" spans="1:12" s="4" customFormat="1" ht="16.5" customHeight="1" x14ac:dyDescent="0.2">
      <c r="A74" s="23"/>
      <c r="B74" s="23"/>
      <c r="C74" s="23"/>
      <c r="D74" s="126"/>
      <c r="E74" s="28" t="s">
        <v>19</v>
      </c>
      <c r="F74" s="29">
        <f>G74+J74</f>
        <v>2710</v>
      </c>
      <c r="G74" s="29">
        <f>G78</f>
        <v>2710</v>
      </c>
      <c r="H74" s="29">
        <f>H78</f>
        <v>2710</v>
      </c>
      <c r="I74" s="30"/>
      <c r="J74" s="30"/>
      <c r="K74" s="30"/>
      <c r="L74" s="30"/>
    </row>
    <row r="75" spans="1:12" s="4" customFormat="1" ht="16.5" customHeight="1" x14ac:dyDescent="0.2">
      <c r="A75" s="23"/>
      <c r="B75" s="23"/>
      <c r="C75" s="23"/>
      <c r="D75" s="126"/>
      <c r="E75" s="28" t="s">
        <v>20</v>
      </c>
      <c r="F75" s="29"/>
      <c r="G75" s="29"/>
      <c r="H75" s="29"/>
      <c r="I75" s="30"/>
      <c r="J75" s="30"/>
      <c r="K75" s="30"/>
      <c r="L75" s="30"/>
    </row>
    <row r="76" spans="1:12" s="4" customFormat="1" ht="16.5" customHeight="1" x14ac:dyDescent="0.2">
      <c r="A76" s="23"/>
      <c r="B76" s="23"/>
      <c r="C76" s="31"/>
      <c r="D76" s="127"/>
      <c r="E76" s="32" t="s">
        <v>21</v>
      </c>
      <c r="F76" s="33">
        <f>F73-F74+F75</f>
        <v>30753</v>
      </c>
      <c r="G76" s="33">
        <f>G73-G74+G75</f>
        <v>30753</v>
      </c>
      <c r="H76" s="33">
        <f>H73-H74+H75</f>
        <v>30753</v>
      </c>
      <c r="I76" s="33"/>
      <c r="J76" s="33"/>
      <c r="K76" s="33"/>
      <c r="L76" s="33"/>
    </row>
    <row r="77" spans="1:12" s="4" customFormat="1" ht="18" customHeight="1" x14ac:dyDescent="0.2">
      <c r="A77" s="34"/>
      <c r="B77" s="35"/>
      <c r="C77" s="40">
        <v>2040</v>
      </c>
      <c r="D77" s="95" t="s">
        <v>26</v>
      </c>
      <c r="E77" s="25" t="s">
        <v>18</v>
      </c>
      <c r="F77" s="26">
        <f>G77+J77</f>
        <v>7160</v>
      </c>
      <c r="G77" s="26">
        <f>H77</f>
        <v>7160</v>
      </c>
      <c r="H77" s="26">
        <v>7160</v>
      </c>
      <c r="I77" s="29"/>
      <c r="J77" s="29"/>
      <c r="K77" s="29"/>
      <c r="L77" s="29"/>
    </row>
    <row r="78" spans="1:12" s="4" customFormat="1" ht="18" customHeight="1" x14ac:dyDescent="0.2">
      <c r="A78" s="34"/>
      <c r="B78" s="35"/>
      <c r="C78" s="36"/>
      <c r="D78" s="96"/>
      <c r="E78" s="28" t="s">
        <v>19</v>
      </c>
      <c r="F78" s="29">
        <f>G78+J78</f>
        <v>2710</v>
      </c>
      <c r="G78" s="29">
        <f>H78</f>
        <v>2710</v>
      </c>
      <c r="H78" s="29">
        <v>2710</v>
      </c>
      <c r="I78" s="29"/>
      <c r="J78" s="29"/>
      <c r="K78" s="29"/>
      <c r="L78" s="29"/>
    </row>
    <row r="79" spans="1:12" s="4" customFormat="1" ht="18" customHeight="1" x14ac:dyDescent="0.2">
      <c r="A79" s="34"/>
      <c r="B79" s="35"/>
      <c r="C79" s="36"/>
      <c r="D79" s="96"/>
      <c r="E79" s="28" t="s">
        <v>20</v>
      </c>
      <c r="F79" s="29"/>
      <c r="G79" s="29"/>
      <c r="H79" s="29"/>
      <c r="I79" s="29"/>
      <c r="J79" s="29"/>
      <c r="K79" s="29"/>
      <c r="L79" s="29"/>
    </row>
    <row r="80" spans="1:12" s="4" customFormat="1" ht="18" customHeight="1" x14ac:dyDescent="0.2">
      <c r="A80" s="34"/>
      <c r="B80" s="35"/>
      <c r="C80" s="74"/>
      <c r="D80" s="97"/>
      <c r="E80" s="37" t="s">
        <v>21</v>
      </c>
      <c r="F80" s="33">
        <f>F77-F78+F79</f>
        <v>4450</v>
      </c>
      <c r="G80" s="33">
        <f>G77-G78+G79</f>
        <v>4450</v>
      </c>
      <c r="H80" s="33">
        <f>H77-H78+H79</f>
        <v>4450</v>
      </c>
      <c r="I80" s="56"/>
      <c r="J80" s="56"/>
      <c r="K80" s="56"/>
      <c r="L80" s="56"/>
    </row>
    <row r="81" spans="1:13" s="47" customFormat="1" ht="17.25" customHeight="1" x14ac:dyDescent="0.2">
      <c r="A81" s="60"/>
      <c r="B81" s="61"/>
      <c r="C81" s="98" t="s">
        <v>23</v>
      </c>
      <c r="D81" s="98"/>
      <c r="E81" s="98"/>
      <c r="F81" s="98"/>
      <c r="G81" s="98"/>
      <c r="H81" s="98"/>
      <c r="I81" s="98"/>
      <c r="J81" s="98"/>
      <c r="K81" s="98"/>
      <c r="L81" s="99"/>
    </row>
    <row r="82" spans="1:13" s="59" customFormat="1" ht="15.75" customHeight="1" x14ac:dyDescent="0.2">
      <c r="A82" s="60"/>
      <c r="B82" s="61"/>
      <c r="C82" s="100" t="s">
        <v>39</v>
      </c>
      <c r="D82" s="100"/>
      <c r="E82" s="100"/>
      <c r="F82" s="100"/>
      <c r="G82" s="100"/>
      <c r="H82" s="100"/>
      <c r="I82" s="100"/>
      <c r="J82" s="100"/>
      <c r="K82" s="100"/>
      <c r="L82" s="101"/>
    </row>
    <row r="83" spans="1:13" s="53" customFormat="1" ht="54.75" customHeight="1" x14ac:dyDescent="0.2">
      <c r="A83" s="60"/>
      <c r="B83" s="62"/>
      <c r="C83" s="102" t="s">
        <v>53</v>
      </c>
      <c r="D83" s="102"/>
      <c r="E83" s="102"/>
      <c r="F83" s="102"/>
      <c r="G83" s="102"/>
      <c r="H83" s="102"/>
      <c r="I83" s="102"/>
      <c r="J83" s="102"/>
      <c r="K83" s="102"/>
      <c r="L83" s="103"/>
    </row>
    <row r="84" spans="1:13" s="2" customFormat="1" ht="17.45" customHeight="1" x14ac:dyDescent="0.2">
      <c r="A84" s="16">
        <v>855</v>
      </c>
      <c r="B84" s="16"/>
      <c r="C84" s="16"/>
      <c r="D84" s="17" t="s">
        <v>31</v>
      </c>
      <c r="E84" s="18" t="s">
        <v>18</v>
      </c>
      <c r="F84" s="19">
        <f>G84+J84</f>
        <v>43497413.159999996</v>
      </c>
      <c r="G84" s="21">
        <v>43497413.159999996</v>
      </c>
      <c r="H84" s="21">
        <v>43138184</v>
      </c>
      <c r="I84" s="21"/>
      <c r="J84" s="21"/>
      <c r="K84" s="21"/>
      <c r="L84" s="21"/>
    </row>
    <row r="85" spans="1:13" s="1" customFormat="1" ht="17.45" customHeight="1" x14ac:dyDescent="0.2">
      <c r="A85" s="42"/>
      <c r="B85" s="43"/>
      <c r="C85" s="44"/>
      <c r="D85" s="20"/>
      <c r="E85" s="12" t="s">
        <v>19</v>
      </c>
      <c r="F85" s="21"/>
      <c r="G85" s="21"/>
      <c r="H85" s="21"/>
      <c r="I85" s="21"/>
      <c r="J85" s="21"/>
      <c r="K85" s="21"/>
      <c r="L85" s="21"/>
    </row>
    <row r="86" spans="1:13" s="1" customFormat="1" ht="17.45" customHeight="1" x14ac:dyDescent="0.2">
      <c r="A86" s="42"/>
      <c r="B86" s="43"/>
      <c r="C86" s="44"/>
      <c r="D86" s="20"/>
      <c r="E86" s="12" t="s">
        <v>20</v>
      </c>
      <c r="F86" s="21">
        <f>G86+J86</f>
        <v>4114.82</v>
      </c>
      <c r="G86" s="21">
        <f>G90+G106</f>
        <v>4114.82</v>
      </c>
      <c r="H86" s="21"/>
      <c r="I86" s="21"/>
      <c r="J86" s="21"/>
      <c r="K86" s="21"/>
      <c r="L86" s="21"/>
    </row>
    <row r="87" spans="1:13" s="4" customFormat="1" ht="17.45" customHeight="1" x14ac:dyDescent="0.2">
      <c r="A87" s="15"/>
      <c r="B87" s="41"/>
      <c r="C87" s="41"/>
      <c r="D87" s="45"/>
      <c r="E87" s="13" t="s">
        <v>21</v>
      </c>
      <c r="F87" s="14">
        <f t="shared" ref="F87:H87" si="3">F84-F85+F86</f>
        <v>43501527.979999997</v>
      </c>
      <c r="G87" s="14">
        <f t="shared" si="3"/>
        <v>43501527.979999997</v>
      </c>
      <c r="H87" s="14">
        <f t="shared" si="3"/>
        <v>43138184</v>
      </c>
      <c r="I87" s="14"/>
      <c r="J87" s="14"/>
      <c r="K87" s="14"/>
      <c r="L87" s="14"/>
    </row>
    <row r="88" spans="1:13" s="9" customFormat="1" ht="16.5" customHeight="1" x14ac:dyDescent="0.2">
      <c r="A88" s="23"/>
      <c r="B88" s="23">
        <v>85501</v>
      </c>
      <c r="C88" s="73"/>
      <c r="D88" s="128" t="s">
        <v>28</v>
      </c>
      <c r="E88" s="25" t="s">
        <v>18</v>
      </c>
      <c r="F88" s="29">
        <f>G88+J88</f>
        <v>32929209.440000001</v>
      </c>
      <c r="G88" s="29">
        <v>32929209.440000001</v>
      </c>
      <c r="H88" s="29">
        <v>32901821</v>
      </c>
      <c r="I88" s="30"/>
      <c r="J88" s="30"/>
      <c r="K88" s="30"/>
      <c r="L88" s="30"/>
    </row>
    <row r="89" spans="1:13" s="1" customFormat="1" ht="16.5" customHeight="1" x14ac:dyDescent="0.2">
      <c r="A89" s="34"/>
      <c r="B89" s="35"/>
      <c r="C89" s="36"/>
      <c r="D89" s="126"/>
      <c r="E89" s="28" t="s">
        <v>19</v>
      </c>
      <c r="F89" s="29"/>
      <c r="G89" s="29"/>
      <c r="H89" s="29"/>
      <c r="I89" s="29"/>
      <c r="J89" s="29"/>
      <c r="K89" s="29"/>
      <c r="L89" s="29"/>
    </row>
    <row r="90" spans="1:13" s="1" customFormat="1" ht="16.5" customHeight="1" x14ac:dyDescent="0.2">
      <c r="A90" s="34"/>
      <c r="B90" s="35"/>
      <c r="C90" s="36"/>
      <c r="D90" s="126"/>
      <c r="E90" s="28" t="s">
        <v>20</v>
      </c>
      <c r="F90" s="29">
        <f>G90+J90</f>
        <v>694.13000000000011</v>
      </c>
      <c r="G90" s="29">
        <f>G94+G98</f>
        <v>694.13000000000011</v>
      </c>
      <c r="H90" s="29"/>
      <c r="I90" s="29"/>
      <c r="J90" s="29"/>
      <c r="K90" s="29"/>
      <c r="L90" s="29"/>
    </row>
    <row r="91" spans="1:13" s="4" customFormat="1" ht="16.5" customHeight="1" x14ac:dyDescent="0.2">
      <c r="A91" s="73"/>
      <c r="B91" s="73"/>
      <c r="C91" s="74"/>
      <c r="D91" s="127"/>
      <c r="E91" s="37" t="s">
        <v>21</v>
      </c>
      <c r="F91" s="33">
        <f>F88-F89+F90</f>
        <v>32929903.57</v>
      </c>
      <c r="G91" s="33">
        <f>G88-G89+G90</f>
        <v>32929903.57</v>
      </c>
      <c r="H91" s="33">
        <f>H88-H89+H90</f>
        <v>32901821</v>
      </c>
      <c r="I91" s="33"/>
      <c r="J91" s="33"/>
      <c r="K91" s="33"/>
      <c r="L91" s="33"/>
    </row>
    <row r="92" spans="1:13" s="4" customFormat="1" ht="16.5" customHeight="1" x14ac:dyDescent="0.2">
      <c r="A92" s="23"/>
      <c r="B92" s="23"/>
      <c r="C92" s="38" t="s">
        <v>5</v>
      </c>
      <c r="D92" s="75" t="s">
        <v>27</v>
      </c>
      <c r="E92" s="25" t="s">
        <v>18</v>
      </c>
      <c r="F92" s="29">
        <f>G92+J92</f>
        <v>3121.73</v>
      </c>
      <c r="G92" s="29">
        <v>3121.73</v>
      </c>
      <c r="H92" s="29"/>
      <c r="I92" s="29"/>
      <c r="J92" s="29"/>
      <c r="K92" s="29"/>
      <c r="L92" s="29"/>
      <c r="M92" s="7"/>
    </row>
    <row r="93" spans="1:13" s="4" customFormat="1" ht="16.5" customHeight="1" x14ac:dyDescent="0.2">
      <c r="A93" s="34"/>
      <c r="B93" s="35"/>
      <c r="C93" s="36"/>
      <c r="D93" s="27"/>
      <c r="E93" s="28" t="s">
        <v>19</v>
      </c>
      <c r="F93" s="29"/>
      <c r="G93" s="29"/>
      <c r="H93" s="29"/>
      <c r="I93" s="29"/>
      <c r="J93" s="29"/>
      <c r="K93" s="29"/>
      <c r="L93" s="29"/>
      <c r="M93" s="1"/>
    </row>
    <row r="94" spans="1:13" s="4" customFormat="1" ht="16.5" customHeight="1" x14ac:dyDescent="0.2">
      <c r="A94" s="34"/>
      <c r="B94" s="35"/>
      <c r="C94" s="36"/>
      <c r="D94" s="27"/>
      <c r="E94" s="28" t="s">
        <v>20</v>
      </c>
      <c r="F94" s="29">
        <f>G94+J94</f>
        <v>86.44</v>
      </c>
      <c r="G94" s="29">
        <v>86.44</v>
      </c>
      <c r="H94" s="29"/>
      <c r="I94" s="29"/>
      <c r="J94" s="29"/>
      <c r="K94" s="29"/>
      <c r="L94" s="29"/>
      <c r="M94" s="1"/>
    </row>
    <row r="95" spans="1:13" s="4" customFormat="1" ht="16.5" customHeight="1" x14ac:dyDescent="0.2">
      <c r="A95" s="73"/>
      <c r="B95" s="73"/>
      <c r="C95" s="74"/>
      <c r="D95" s="39"/>
      <c r="E95" s="37" t="s">
        <v>21</v>
      </c>
      <c r="F95" s="33">
        <f>F92-F93+F94</f>
        <v>3208.17</v>
      </c>
      <c r="G95" s="33">
        <f>G92-G93+G94</f>
        <v>3208.17</v>
      </c>
      <c r="H95" s="33"/>
      <c r="I95" s="33"/>
      <c r="J95" s="33"/>
      <c r="K95" s="33"/>
      <c r="L95" s="33"/>
    </row>
    <row r="96" spans="1:13" s="4" customFormat="1" ht="16.5" customHeight="1" x14ac:dyDescent="0.2">
      <c r="A96" s="34"/>
      <c r="B96" s="35"/>
      <c r="C96" s="38" t="s">
        <v>32</v>
      </c>
      <c r="D96" s="129" t="s">
        <v>33</v>
      </c>
      <c r="E96" s="28" t="s">
        <v>18</v>
      </c>
      <c r="F96" s="29">
        <f>G96+J96</f>
        <v>24266.71</v>
      </c>
      <c r="G96" s="29">
        <v>24266.71</v>
      </c>
      <c r="H96" s="29"/>
      <c r="I96" s="29"/>
      <c r="J96" s="29"/>
      <c r="K96" s="29"/>
      <c r="L96" s="29"/>
    </row>
    <row r="97" spans="1:13" s="4" customFormat="1" ht="16.5" customHeight="1" x14ac:dyDescent="0.2">
      <c r="A97" s="34"/>
      <c r="B97" s="35"/>
      <c r="C97" s="36"/>
      <c r="D97" s="130"/>
      <c r="E97" s="28" t="s">
        <v>19</v>
      </c>
      <c r="F97" s="29"/>
      <c r="G97" s="29"/>
      <c r="H97" s="29"/>
      <c r="I97" s="29"/>
      <c r="J97" s="29"/>
      <c r="K97" s="29"/>
      <c r="L97" s="29"/>
    </row>
    <row r="98" spans="1:13" s="4" customFormat="1" ht="16.5" customHeight="1" x14ac:dyDescent="0.2">
      <c r="A98" s="34"/>
      <c r="B98" s="35"/>
      <c r="C98" s="36"/>
      <c r="D98" s="130"/>
      <c r="E98" s="28" t="s">
        <v>20</v>
      </c>
      <c r="F98" s="29">
        <f>G98+J98</f>
        <v>607.69000000000005</v>
      </c>
      <c r="G98" s="29">
        <v>607.69000000000005</v>
      </c>
      <c r="H98" s="29"/>
      <c r="I98" s="29"/>
      <c r="J98" s="29"/>
      <c r="K98" s="29"/>
      <c r="L98" s="29"/>
    </row>
    <row r="99" spans="1:13" s="4" customFormat="1" ht="16.5" customHeight="1" x14ac:dyDescent="0.2">
      <c r="A99" s="73"/>
      <c r="B99" s="73"/>
      <c r="C99" s="74"/>
      <c r="D99" s="131"/>
      <c r="E99" s="37" t="s">
        <v>21</v>
      </c>
      <c r="F99" s="33">
        <f>F96-F97+F98</f>
        <v>24874.399999999998</v>
      </c>
      <c r="G99" s="33">
        <f>G96-G97+G98</f>
        <v>24874.399999999998</v>
      </c>
      <c r="H99" s="33"/>
      <c r="I99" s="33"/>
      <c r="J99" s="33"/>
      <c r="K99" s="33"/>
      <c r="L99" s="33"/>
    </row>
    <row r="100" spans="1:13" s="47" customFormat="1" ht="18" customHeight="1" x14ac:dyDescent="0.2">
      <c r="A100" s="60"/>
      <c r="B100" s="61"/>
      <c r="C100" s="98" t="s">
        <v>23</v>
      </c>
      <c r="D100" s="98"/>
      <c r="E100" s="98"/>
      <c r="F100" s="98"/>
      <c r="G100" s="98"/>
      <c r="H100" s="98"/>
      <c r="I100" s="98"/>
      <c r="J100" s="98"/>
      <c r="K100" s="98"/>
      <c r="L100" s="99"/>
    </row>
    <row r="101" spans="1:13" s="59" customFormat="1" ht="18" customHeight="1" x14ac:dyDescent="0.2">
      <c r="A101" s="60"/>
      <c r="B101" s="61"/>
      <c r="C101" s="100" t="s">
        <v>42</v>
      </c>
      <c r="D101" s="100"/>
      <c r="E101" s="100"/>
      <c r="F101" s="100"/>
      <c r="G101" s="100"/>
      <c r="H101" s="100"/>
      <c r="I101" s="100"/>
      <c r="J101" s="100"/>
      <c r="K101" s="100"/>
      <c r="L101" s="101"/>
    </row>
    <row r="102" spans="1:13" s="59" customFormat="1" ht="18" customHeight="1" x14ac:dyDescent="0.2">
      <c r="A102" s="60"/>
      <c r="B102" s="61"/>
      <c r="C102" s="100" t="s">
        <v>45</v>
      </c>
      <c r="D102" s="100"/>
      <c r="E102" s="100"/>
      <c r="F102" s="100"/>
      <c r="G102" s="100"/>
      <c r="H102" s="100"/>
      <c r="I102" s="100"/>
      <c r="J102" s="100"/>
      <c r="K102" s="100"/>
      <c r="L102" s="101"/>
    </row>
    <row r="103" spans="1:13" s="53" customFormat="1" ht="18" customHeight="1" x14ac:dyDescent="0.2">
      <c r="A103" s="60"/>
      <c r="B103" s="62"/>
      <c r="C103" s="102" t="s">
        <v>46</v>
      </c>
      <c r="D103" s="102"/>
      <c r="E103" s="102"/>
      <c r="F103" s="102"/>
      <c r="G103" s="102"/>
      <c r="H103" s="102"/>
      <c r="I103" s="102"/>
      <c r="J103" s="102"/>
      <c r="K103" s="102"/>
      <c r="L103" s="103"/>
    </row>
    <row r="104" spans="1:13" s="8" customFormat="1" ht="16.5" customHeight="1" x14ac:dyDescent="0.2">
      <c r="A104" s="23"/>
      <c r="B104" s="23">
        <v>85502</v>
      </c>
      <c r="C104" s="73"/>
      <c r="D104" s="128" t="s">
        <v>36</v>
      </c>
      <c r="E104" s="25" t="s">
        <v>18</v>
      </c>
      <c r="F104" s="29">
        <f>G104+J104</f>
        <v>9205937.9800000004</v>
      </c>
      <c r="G104" s="29">
        <v>9205937.9800000004</v>
      </c>
      <c r="H104" s="29">
        <v>9038379</v>
      </c>
      <c r="I104" s="30"/>
      <c r="J104" s="30"/>
      <c r="K104" s="30"/>
      <c r="L104" s="30"/>
    </row>
    <row r="105" spans="1:13" s="1" customFormat="1" ht="16.5" customHeight="1" x14ac:dyDescent="0.2">
      <c r="A105" s="34"/>
      <c r="B105" s="35"/>
      <c r="C105" s="36"/>
      <c r="D105" s="126"/>
      <c r="E105" s="28" t="s">
        <v>19</v>
      </c>
      <c r="F105" s="29"/>
      <c r="G105" s="29"/>
      <c r="H105" s="29"/>
      <c r="I105" s="29"/>
      <c r="J105" s="29"/>
      <c r="K105" s="29"/>
      <c r="L105" s="29"/>
    </row>
    <row r="106" spans="1:13" s="1" customFormat="1" ht="16.5" customHeight="1" x14ac:dyDescent="0.2">
      <c r="A106" s="34"/>
      <c r="B106" s="35"/>
      <c r="C106" s="36"/>
      <c r="D106" s="126"/>
      <c r="E106" s="28" t="s">
        <v>20</v>
      </c>
      <c r="F106" s="29">
        <f>G106+J106</f>
        <v>3420.69</v>
      </c>
      <c r="G106" s="29">
        <f>G110+G114</f>
        <v>3420.69</v>
      </c>
      <c r="H106" s="29"/>
      <c r="I106" s="29"/>
      <c r="J106" s="29"/>
      <c r="K106" s="29"/>
      <c r="L106" s="29"/>
    </row>
    <row r="107" spans="1:13" s="4" customFormat="1" ht="16.5" customHeight="1" x14ac:dyDescent="0.2">
      <c r="A107" s="73"/>
      <c r="B107" s="73"/>
      <c r="C107" s="74"/>
      <c r="D107" s="127"/>
      <c r="E107" s="37" t="s">
        <v>21</v>
      </c>
      <c r="F107" s="33">
        <f>F104-F105+F106</f>
        <v>9209358.6699999999</v>
      </c>
      <c r="G107" s="33">
        <f>G104-G105+G106</f>
        <v>9209358.6699999999</v>
      </c>
      <c r="H107" s="33">
        <f>H104-H105+H106</f>
        <v>9038379</v>
      </c>
      <c r="I107" s="33"/>
      <c r="J107" s="33"/>
      <c r="K107" s="33"/>
      <c r="L107" s="33"/>
    </row>
    <row r="108" spans="1:13" s="4" customFormat="1" ht="16.5" customHeight="1" x14ac:dyDescent="0.2">
      <c r="A108" s="23"/>
      <c r="B108" s="23"/>
      <c r="C108" s="38" t="s">
        <v>5</v>
      </c>
      <c r="D108" s="75" t="s">
        <v>27</v>
      </c>
      <c r="E108" s="25" t="s">
        <v>18</v>
      </c>
      <c r="F108" s="29">
        <f>G108+J108</f>
        <v>6351.94</v>
      </c>
      <c r="G108" s="29">
        <v>6351.94</v>
      </c>
      <c r="H108" s="29"/>
      <c r="I108" s="29"/>
      <c r="J108" s="29"/>
      <c r="K108" s="29"/>
      <c r="L108" s="29"/>
      <c r="M108" s="7"/>
    </row>
    <row r="109" spans="1:13" s="4" customFormat="1" ht="16.5" customHeight="1" x14ac:dyDescent="0.2">
      <c r="A109" s="34"/>
      <c r="B109" s="35"/>
      <c r="C109" s="36"/>
      <c r="D109" s="27"/>
      <c r="E109" s="28" t="s">
        <v>19</v>
      </c>
      <c r="F109" s="29"/>
      <c r="G109" s="29"/>
      <c r="H109" s="29"/>
      <c r="I109" s="29"/>
      <c r="J109" s="29"/>
      <c r="K109" s="29"/>
      <c r="L109" s="29"/>
      <c r="M109" s="1"/>
    </row>
    <row r="110" spans="1:13" s="4" customFormat="1" ht="16.5" customHeight="1" x14ac:dyDescent="0.2">
      <c r="A110" s="34"/>
      <c r="B110" s="35"/>
      <c r="C110" s="36"/>
      <c r="D110" s="27"/>
      <c r="E110" s="28" t="s">
        <v>20</v>
      </c>
      <c r="F110" s="29">
        <f>G110+J110</f>
        <v>692.54</v>
      </c>
      <c r="G110" s="29">
        <v>692.54</v>
      </c>
      <c r="H110" s="29"/>
      <c r="I110" s="29"/>
      <c r="J110" s="29"/>
      <c r="K110" s="29"/>
      <c r="L110" s="29"/>
      <c r="M110" s="1"/>
    </row>
    <row r="111" spans="1:13" s="4" customFormat="1" ht="16.5" customHeight="1" x14ac:dyDescent="0.2">
      <c r="A111" s="73"/>
      <c r="B111" s="73"/>
      <c r="C111" s="74"/>
      <c r="D111" s="39"/>
      <c r="E111" s="37" t="s">
        <v>21</v>
      </c>
      <c r="F111" s="33">
        <f>F108-F109+F110</f>
        <v>7044.48</v>
      </c>
      <c r="G111" s="33">
        <f>G108-G109+G110</f>
        <v>7044.48</v>
      </c>
      <c r="H111" s="33"/>
      <c r="I111" s="33"/>
      <c r="J111" s="33"/>
      <c r="K111" s="33"/>
      <c r="L111" s="33"/>
    </row>
    <row r="112" spans="1:13" s="4" customFormat="1" ht="16.5" customHeight="1" x14ac:dyDescent="0.2">
      <c r="A112" s="34"/>
      <c r="B112" s="35"/>
      <c r="C112" s="38" t="s">
        <v>32</v>
      </c>
      <c r="D112" s="129" t="s">
        <v>33</v>
      </c>
      <c r="E112" s="28" t="s">
        <v>18</v>
      </c>
      <c r="F112" s="29">
        <f>G112+J112</f>
        <v>61207.040000000001</v>
      </c>
      <c r="G112" s="29">
        <v>61207.040000000001</v>
      </c>
      <c r="H112" s="29"/>
      <c r="I112" s="29"/>
      <c r="J112" s="29"/>
      <c r="K112" s="29"/>
      <c r="L112" s="29"/>
    </row>
    <row r="113" spans="1:13" s="4" customFormat="1" ht="16.5" customHeight="1" x14ac:dyDescent="0.2">
      <c r="A113" s="34"/>
      <c r="B113" s="35"/>
      <c r="C113" s="36"/>
      <c r="D113" s="130"/>
      <c r="E113" s="28" t="s">
        <v>19</v>
      </c>
      <c r="F113" s="29"/>
      <c r="G113" s="29"/>
      <c r="H113" s="29"/>
      <c r="I113" s="29"/>
      <c r="J113" s="29"/>
      <c r="K113" s="29"/>
      <c r="L113" s="29"/>
    </row>
    <row r="114" spans="1:13" s="4" customFormat="1" ht="16.5" customHeight="1" x14ac:dyDescent="0.2">
      <c r="A114" s="34"/>
      <c r="B114" s="35"/>
      <c r="C114" s="36"/>
      <c r="D114" s="130"/>
      <c r="E114" s="28" t="s">
        <v>20</v>
      </c>
      <c r="F114" s="29">
        <f>G114+J114</f>
        <v>2728.15</v>
      </c>
      <c r="G114" s="29">
        <v>2728.15</v>
      </c>
      <c r="H114" s="29"/>
      <c r="I114" s="29"/>
      <c r="J114" s="29"/>
      <c r="K114" s="29"/>
      <c r="L114" s="29"/>
    </row>
    <row r="115" spans="1:13" s="4" customFormat="1" ht="16.5" customHeight="1" x14ac:dyDescent="0.2">
      <c r="A115" s="73"/>
      <c r="B115" s="73"/>
      <c r="C115" s="74"/>
      <c r="D115" s="131"/>
      <c r="E115" s="37" t="s">
        <v>21</v>
      </c>
      <c r="F115" s="33">
        <f>F112-F113+F114</f>
        <v>63935.19</v>
      </c>
      <c r="G115" s="33">
        <f>G112-G113+G114</f>
        <v>63935.19</v>
      </c>
      <c r="H115" s="33"/>
      <c r="I115" s="33"/>
      <c r="J115" s="33"/>
      <c r="K115" s="33"/>
      <c r="L115" s="33"/>
    </row>
    <row r="116" spans="1:13" s="47" customFormat="1" ht="17.25" customHeight="1" x14ac:dyDescent="0.2">
      <c r="A116" s="60"/>
      <c r="B116" s="61"/>
      <c r="C116" s="98" t="s">
        <v>23</v>
      </c>
      <c r="D116" s="98"/>
      <c r="E116" s="98"/>
      <c r="F116" s="98"/>
      <c r="G116" s="98"/>
      <c r="H116" s="98"/>
      <c r="I116" s="98"/>
      <c r="J116" s="98"/>
      <c r="K116" s="98"/>
      <c r="L116" s="99"/>
    </row>
    <row r="117" spans="1:13" s="59" customFormat="1" ht="15.75" customHeight="1" x14ac:dyDescent="0.2">
      <c r="A117" s="60"/>
      <c r="B117" s="61"/>
      <c r="C117" s="100" t="s">
        <v>42</v>
      </c>
      <c r="D117" s="100"/>
      <c r="E117" s="100"/>
      <c r="F117" s="100"/>
      <c r="G117" s="100"/>
      <c r="H117" s="100"/>
      <c r="I117" s="100"/>
      <c r="J117" s="100"/>
      <c r="K117" s="100"/>
      <c r="L117" s="101"/>
    </row>
    <row r="118" spans="1:13" s="59" customFormat="1" ht="15.75" customHeight="1" x14ac:dyDescent="0.2">
      <c r="A118" s="60"/>
      <c r="B118" s="61"/>
      <c r="C118" s="100" t="s">
        <v>55</v>
      </c>
      <c r="D118" s="100"/>
      <c r="E118" s="100"/>
      <c r="F118" s="100"/>
      <c r="G118" s="100"/>
      <c r="H118" s="100"/>
      <c r="I118" s="100"/>
      <c r="J118" s="100"/>
      <c r="K118" s="100"/>
      <c r="L118" s="101"/>
    </row>
    <row r="119" spans="1:13" s="53" customFormat="1" ht="18" customHeight="1" x14ac:dyDescent="0.2">
      <c r="A119" s="60"/>
      <c r="B119" s="62"/>
      <c r="C119" s="102" t="s">
        <v>54</v>
      </c>
      <c r="D119" s="102"/>
      <c r="E119" s="102"/>
      <c r="F119" s="102"/>
      <c r="G119" s="102"/>
      <c r="H119" s="102"/>
      <c r="I119" s="102"/>
      <c r="J119" s="102"/>
      <c r="K119" s="102"/>
      <c r="L119" s="103"/>
    </row>
    <row r="120" spans="1:13" ht="18" customHeight="1" x14ac:dyDescent="0.2">
      <c r="A120" s="86" t="s">
        <v>1</v>
      </c>
      <c r="B120" s="87"/>
      <c r="C120" s="87"/>
      <c r="D120" s="88"/>
      <c r="E120" s="12" t="s">
        <v>18</v>
      </c>
      <c r="F120" s="52">
        <f>G120+J120</f>
        <v>206342241.30000001</v>
      </c>
      <c r="G120" s="52">
        <v>171659270.33000001</v>
      </c>
      <c r="H120" s="52">
        <v>47499673.149999999</v>
      </c>
      <c r="I120" s="52">
        <v>1079469.46</v>
      </c>
      <c r="J120" s="52">
        <v>34682970.969999999</v>
      </c>
      <c r="K120" s="52">
        <v>1394060.3</v>
      </c>
      <c r="L120" s="52">
        <v>15514826.609999999</v>
      </c>
      <c r="M120" s="54"/>
    </row>
    <row r="121" spans="1:13" ht="18" customHeight="1" x14ac:dyDescent="0.2">
      <c r="A121" s="89"/>
      <c r="B121" s="90"/>
      <c r="C121" s="90"/>
      <c r="D121" s="91"/>
      <c r="E121" s="12" t="s">
        <v>19</v>
      </c>
      <c r="F121" s="52">
        <f>G121+J121</f>
        <v>23126</v>
      </c>
      <c r="G121" s="52">
        <f>G11+G26+G70+G85</f>
        <v>23126</v>
      </c>
      <c r="H121" s="52">
        <f>H11+H26+H70+H85</f>
        <v>23126</v>
      </c>
      <c r="I121" s="52"/>
      <c r="J121" s="52"/>
      <c r="K121" s="52"/>
      <c r="L121" s="52"/>
      <c r="M121" s="1"/>
    </row>
    <row r="122" spans="1:13" ht="18" customHeight="1" x14ac:dyDescent="0.2">
      <c r="A122" s="89"/>
      <c r="B122" s="90"/>
      <c r="C122" s="90"/>
      <c r="D122" s="91"/>
      <c r="E122" s="12" t="s">
        <v>20</v>
      </c>
      <c r="F122" s="52">
        <f>G122+J122</f>
        <v>4989.91</v>
      </c>
      <c r="G122" s="52">
        <f>G12+G27+G71+G86</f>
        <v>4989.91</v>
      </c>
      <c r="H122" s="52">
        <f>H12+H27+H71+H86</f>
        <v>270</v>
      </c>
      <c r="I122" s="52"/>
      <c r="J122" s="52"/>
      <c r="K122" s="52"/>
      <c r="L122" s="52"/>
      <c r="M122" s="1"/>
    </row>
    <row r="123" spans="1:13" ht="18" customHeight="1" x14ac:dyDescent="0.2">
      <c r="A123" s="92"/>
      <c r="B123" s="93"/>
      <c r="C123" s="93"/>
      <c r="D123" s="94"/>
      <c r="E123" s="13" t="s">
        <v>21</v>
      </c>
      <c r="F123" s="14">
        <f t="shared" ref="F123:L123" si="4">F120-F121+F122</f>
        <v>206324105.21000001</v>
      </c>
      <c r="G123" s="14">
        <f t="shared" si="4"/>
        <v>171641134.24000001</v>
      </c>
      <c r="H123" s="14">
        <f t="shared" si="4"/>
        <v>47476817.149999999</v>
      </c>
      <c r="I123" s="14">
        <f t="shared" si="4"/>
        <v>1079469.46</v>
      </c>
      <c r="J123" s="14">
        <f t="shared" si="4"/>
        <v>34682970.969999999</v>
      </c>
      <c r="K123" s="14">
        <f t="shared" si="4"/>
        <v>1394060.3</v>
      </c>
      <c r="L123" s="14">
        <f t="shared" si="4"/>
        <v>15514826.609999999</v>
      </c>
      <c r="M123" s="4"/>
    </row>
    <row r="124" spans="1:13" x14ac:dyDescent="0.2">
      <c r="A124" s="83"/>
      <c r="B124" s="83"/>
      <c r="C124" s="83"/>
      <c r="D124" s="83"/>
      <c r="E124" s="83"/>
      <c r="F124" s="83"/>
      <c r="G124" s="83"/>
      <c r="H124" s="83"/>
      <c r="I124" s="83"/>
      <c r="J124" s="83"/>
      <c r="K124" s="83"/>
      <c r="L124" s="83"/>
    </row>
  </sheetData>
  <mergeCells count="53">
    <mergeCell ref="C100:L100"/>
    <mergeCell ref="C102:L102"/>
    <mergeCell ref="C103:L103"/>
    <mergeCell ref="D112:D115"/>
    <mergeCell ref="C116:L116"/>
    <mergeCell ref="C118:L118"/>
    <mergeCell ref="C119:L119"/>
    <mergeCell ref="C101:L101"/>
    <mergeCell ref="C117:L117"/>
    <mergeCell ref="D104:D107"/>
    <mergeCell ref="C81:L81"/>
    <mergeCell ref="C82:L82"/>
    <mergeCell ref="D96:D99"/>
    <mergeCell ref="D62:D65"/>
    <mergeCell ref="D33:D36"/>
    <mergeCell ref="C67:L67"/>
    <mergeCell ref="C68:L68"/>
    <mergeCell ref="D44:D47"/>
    <mergeCell ref="C54:L54"/>
    <mergeCell ref="C55:L55"/>
    <mergeCell ref="C56:L56"/>
    <mergeCell ref="C83:L83"/>
    <mergeCell ref="D18:D21"/>
    <mergeCell ref="K7:L7"/>
    <mergeCell ref="C5:C8"/>
    <mergeCell ref="F6:F8"/>
    <mergeCell ref="H7:I7"/>
    <mergeCell ref="G6:L6"/>
    <mergeCell ref="G7:G8"/>
    <mergeCell ref="A1:C1"/>
    <mergeCell ref="A4:L4"/>
    <mergeCell ref="E5:E8"/>
    <mergeCell ref="B5:B8"/>
    <mergeCell ref="A5:A8"/>
    <mergeCell ref="D5:D8"/>
    <mergeCell ref="J7:J8"/>
    <mergeCell ref="F5:L5"/>
    <mergeCell ref="A120:D123"/>
    <mergeCell ref="D77:D80"/>
    <mergeCell ref="C22:L22"/>
    <mergeCell ref="C23:L23"/>
    <mergeCell ref="C24:L24"/>
    <mergeCell ref="C38:L38"/>
    <mergeCell ref="C39:L39"/>
    <mergeCell ref="D29:D32"/>
    <mergeCell ref="D73:D76"/>
    <mergeCell ref="D48:D51"/>
    <mergeCell ref="C37:L37"/>
    <mergeCell ref="D88:D91"/>
    <mergeCell ref="C52:L52"/>
    <mergeCell ref="C53:L53"/>
    <mergeCell ref="C57:L57"/>
    <mergeCell ref="C66:L66"/>
  </mergeCells>
  <phoneticPr fontId="1" type="noConversion"/>
  <printOptions horizontalCentered="1" gridLines="1"/>
  <pageMargins left="0.35" right="0.23" top="0.8" bottom="0.83" header="0.43307086614173229" footer="0.54"/>
  <pageSetup paperSize="9" scale="78" orientation="landscape" r:id="rId1"/>
  <headerFooter alignWithMargins="0">
    <oddHeader xml:space="preserve">&amp;C
&amp;R
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DOCH</vt:lpstr>
      <vt:lpstr>Drukowany</vt:lpstr>
      <vt:lpstr>DOCH!Obszar_wydruku</vt:lpstr>
      <vt:lpstr>DOCH!Tytuły_wydruku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2020-12-16T08:15:50Z</cp:lastPrinted>
  <dcterms:created xsi:type="dcterms:W3CDTF">2000-11-02T14:08:21Z</dcterms:created>
  <dcterms:modified xsi:type="dcterms:W3CDTF">2020-12-16T08:15:52Z</dcterms:modified>
</cp:coreProperties>
</file>