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charts/chart193.xml" ContentType="application/vnd.openxmlformats-officedocument.drawingml.chart+xml"/>
  <Override PartName="/xl/charts/chart194.xml" ContentType="application/vnd.openxmlformats-officedocument.drawingml.chart+xml"/>
  <Override PartName="/xl/charts/chart195.xml" ContentType="application/vnd.openxmlformats-officedocument.drawingml.chart+xml"/>
  <Override PartName="/xl/charts/chart196.xml" ContentType="application/vnd.openxmlformats-officedocument.drawingml.chart+xml"/>
  <Override PartName="/xl/charts/chart197.xml" ContentType="application/vnd.openxmlformats-officedocument.drawingml.chart+xml"/>
  <Override PartName="/xl/charts/chart198.xml" ContentType="application/vnd.openxmlformats-officedocument.drawingml.chart+xml"/>
  <Override PartName="/xl/charts/chart199.xml" ContentType="application/vnd.openxmlformats-officedocument.drawingml.chart+xml"/>
  <Override PartName="/xl/charts/chart200.xml" ContentType="application/vnd.openxmlformats-officedocument.drawingml.chart+xml"/>
  <Override PartName="/xl/charts/chart201.xml" ContentType="application/vnd.openxmlformats-officedocument.drawingml.chart+xml"/>
  <Override PartName="/xl/charts/chart202.xml" ContentType="application/vnd.openxmlformats-officedocument.drawingml.chart+xml"/>
  <Override PartName="/xl/charts/chart203.xml" ContentType="application/vnd.openxmlformats-officedocument.drawingml.chart+xml"/>
  <Override PartName="/xl/charts/chart204.xml" ContentType="application/vnd.openxmlformats-officedocument.drawingml.chart+xml"/>
  <Override PartName="/xl/charts/chart205.xml" ContentType="application/vnd.openxmlformats-officedocument.drawingml.chart+xml"/>
  <Override PartName="/xl/charts/chart206.xml" ContentType="application/vnd.openxmlformats-officedocument.drawingml.chart+xml"/>
  <Override PartName="/xl/charts/chart207.xml" ContentType="application/vnd.openxmlformats-officedocument.drawingml.chart+xml"/>
  <Override PartName="/xl/charts/chart208.xml" ContentType="application/vnd.openxmlformats-officedocument.drawingml.chart+xml"/>
  <Override PartName="/xl/charts/chart209.xml" ContentType="application/vnd.openxmlformats-officedocument.drawingml.chart+xml"/>
  <Override PartName="/xl/charts/chart210.xml" ContentType="application/vnd.openxmlformats-officedocument.drawingml.chart+xml"/>
  <Override PartName="/xl/charts/chart211.xml" ContentType="application/vnd.openxmlformats-officedocument.drawingml.chart+xml"/>
  <Override PartName="/xl/charts/chart212.xml" ContentType="application/vnd.openxmlformats-officedocument.drawingml.chart+xml"/>
  <Override PartName="/xl/charts/chart213.xml" ContentType="application/vnd.openxmlformats-officedocument.drawingml.chart+xml"/>
  <Override PartName="/xl/charts/chart214.xml" ContentType="application/vnd.openxmlformats-officedocument.drawingml.chart+xml"/>
  <Override PartName="/xl/charts/chart215.xml" ContentType="application/vnd.openxmlformats-officedocument.drawingml.chart+xml"/>
  <Override PartName="/xl/charts/chart216.xml" ContentType="application/vnd.openxmlformats-officedocument.drawingml.chart+xml"/>
  <Override PartName="/xl/charts/chart217.xml" ContentType="application/vnd.openxmlformats-officedocument.drawingml.chart+xml"/>
  <Override PartName="/xl/charts/chart218.xml" ContentType="application/vnd.openxmlformats-officedocument.drawingml.chart+xml"/>
  <Override PartName="/xl/charts/chart219.xml" ContentType="application/vnd.openxmlformats-officedocument.drawingml.chart+xml"/>
  <Override PartName="/xl/charts/chart220.xml" ContentType="application/vnd.openxmlformats-officedocument.drawingml.chart+xml"/>
  <Override PartName="/xl/charts/chart221.xml" ContentType="application/vnd.openxmlformats-officedocument.drawingml.chart+xml"/>
  <Override PartName="/xl/charts/chart222.xml" ContentType="application/vnd.openxmlformats-officedocument.drawingml.chart+xml"/>
  <Override PartName="/xl/charts/chart223.xml" ContentType="application/vnd.openxmlformats-officedocument.drawingml.chart+xml"/>
  <Override PartName="/xl/charts/chart224.xml" ContentType="application/vnd.openxmlformats-officedocument.drawingml.chart+xml"/>
  <Override PartName="/xl/charts/chart225.xml" ContentType="application/vnd.openxmlformats-officedocument.drawingml.chart+xml"/>
  <Override PartName="/xl/charts/chart226.xml" ContentType="application/vnd.openxmlformats-officedocument.drawingml.chart+xml"/>
  <Override PartName="/xl/charts/chart227.xml" ContentType="application/vnd.openxmlformats-officedocument.drawingml.chart+xml"/>
  <Override PartName="/xl/charts/chart228.xml" ContentType="application/vnd.openxmlformats-officedocument.drawingml.chart+xml"/>
  <Override PartName="/xl/charts/chart229.xml" ContentType="application/vnd.openxmlformats-officedocument.drawingml.chart+xml"/>
  <Override PartName="/xl/charts/chart230.xml" ContentType="application/vnd.openxmlformats-officedocument.drawingml.chart+xml"/>
  <Override PartName="/xl/charts/chart231.xml" ContentType="application/vnd.openxmlformats-officedocument.drawingml.chart+xml"/>
  <Override PartName="/xl/charts/chart232.xml" ContentType="application/vnd.openxmlformats-officedocument.drawingml.chart+xml"/>
  <Override PartName="/xl/charts/chart233.xml" ContentType="application/vnd.openxmlformats-officedocument.drawingml.chart+xml"/>
  <Override PartName="/xl/charts/chart234.xml" ContentType="application/vnd.openxmlformats-officedocument.drawingml.chart+xml"/>
  <Override PartName="/xl/charts/chart235.xml" ContentType="application/vnd.openxmlformats-officedocument.drawingml.chart+xml"/>
  <Override PartName="/xl/charts/chart236.xml" ContentType="application/vnd.openxmlformats-officedocument.drawingml.chart+xml"/>
  <Override PartName="/xl/charts/chart237.xml" ContentType="application/vnd.openxmlformats-officedocument.drawingml.chart+xml"/>
  <Override PartName="/xl/charts/chart238.xml" ContentType="application/vnd.openxmlformats-officedocument.drawingml.chart+xml"/>
  <Override PartName="/xl/charts/chart239.xml" ContentType="application/vnd.openxmlformats-officedocument.drawingml.chart+xml"/>
  <Override PartName="/xl/charts/chart240.xml" ContentType="application/vnd.openxmlformats-officedocument.drawingml.chart+xml"/>
  <Override PartName="/xl/charts/chart241.xml" ContentType="application/vnd.openxmlformats-officedocument.drawingml.chart+xml"/>
  <Override PartName="/xl/charts/chart242.xml" ContentType="application/vnd.openxmlformats-officedocument.drawingml.chart+xml"/>
  <Override PartName="/xl/charts/chart243.xml" ContentType="application/vnd.openxmlformats-officedocument.drawingml.chart+xml"/>
  <Override PartName="/xl/charts/chart244.xml" ContentType="application/vnd.openxmlformats-officedocument.drawingml.chart+xml"/>
  <Override PartName="/xl/charts/chart245.xml" ContentType="application/vnd.openxmlformats-officedocument.drawingml.chart+xml"/>
  <Override PartName="/xl/charts/chart246.xml" ContentType="application/vnd.openxmlformats-officedocument.drawingml.chart+xml"/>
  <Override PartName="/xl/charts/chart247.xml" ContentType="application/vnd.openxmlformats-officedocument.drawingml.chart+xml"/>
  <Override PartName="/xl/charts/chart248.xml" ContentType="application/vnd.openxmlformats-officedocument.drawingml.chart+xml"/>
  <Override PartName="/xl/charts/chart249.xml" ContentType="application/vnd.openxmlformats-officedocument.drawingml.chart+xml"/>
  <Override PartName="/xl/charts/chart250.xml" ContentType="application/vnd.openxmlformats-officedocument.drawingml.chart+xml"/>
  <Override PartName="/xl/charts/chart251.xml" ContentType="application/vnd.openxmlformats-officedocument.drawingml.chart+xml"/>
  <Override PartName="/xl/charts/chart252.xml" ContentType="application/vnd.openxmlformats-officedocument.drawingml.chart+xml"/>
  <Override PartName="/xl/charts/chart253.xml" ContentType="application/vnd.openxmlformats-officedocument.drawingml.chart+xml"/>
  <Override PartName="/xl/charts/chart254.xml" ContentType="application/vnd.openxmlformats-officedocument.drawingml.chart+xml"/>
  <Override PartName="/xl/charts/chart255.xml" ContentType="application/vnd.openxmlformats-officedocument.drawingml.chart+xml"/>
  <Override PartName="/xl/charts/chart256.xml" ContentType="application/vnd.openxmlformats-officedocument.drawingml.chart+xml"/>
  <Override PartName="/xl/charts/chart257.xml" ContentType="application/vnd.openxmlformats-officedocument.drawingml.chart+xml"/>
  <Override PartName="/xl/charts/chart258.xml" ContentType="application/vnd.openxmlformats-officedocument.drawingml.chart+xml"/>
  <Override PartName="/xl/charts/chart259.xml" ContentType="application/vnd.openxmlformats-officedocument.drawingml.chart+xml"/>
  <Override PartName="/xl/charts/chart260.xml" ContentType="application/vnd.openxmlformats-officedocument.drawingml.chart+xml"/>
  <Override PartName="/xl/charts/chart261.xml" ContentType="application/vnd.openxmlformats-officedocument.drawingml.chart+xml"/>
  <Override PartName="/xl/charts/chart262.xml" ContentType="application/vnd.openxmlformats-officedocument.drawingml.chart+xml"/>
  <Override PartName="/xl/charts/chart263.xml" ContentType="application/vnd.openxmlformats-officedocument.drawingml.chart+xml"/>
  <Override PartName="/xl/charts/chart264.xml" ContentType="application/vnd.openxmlformats-officedocument.drawingml.chart+xml"/>
  <Override PartName="/xl/charts/chart265.xml" ContentType="application/vnd.openxmlformats-officedocument.drawingml.chart+xml"/>
  <Override PartName="/xl/charts/chart266.xml" ContentType="application/vnd.openxmlformats-officedocument.drawingml.chart+xml"/>
  <Override PartName="/xl/charts/chart267.xml" ContentType="application/vnd.openxmlformats-officedocument.drawingml.chart+xml"/>
  <Override PartName="/xl/charts/chart268.xml" ContentType="application/vnd.openxmlformats-officedocument.drawingml.chart+xml"/>
  <Override PartName="/xl/charts/chart269.xml" ContentType="application/vnd.openxmlformats-officedocument.drawingml.chart+xml"/>
  <Override PartName="/xl/charts/chart270.xml" ContentType="application/vnd.openxmlformats-officedocument.drawingml.chart+xml"/>
  <Override PartName="/xl/charts/chart271.xml" ContentType="application/vnd.openxmlformats-officedocument.drawingml.chart+xml"/>
  <Override PartName="/xl/charts/chart272.xml" ContentType="application/vnd.openxmlformats-officedocument.drawingml.chart+xml"/>
  <Override PartName="/xl/charts/chart273.xml" ContentType="application/vnd.openxmlformats-officedocument.drawingml.chart+xml"/>
  <Override PartName="/xl/charts/chart274.xml" ContentType="application/vnd.openxmlformats-officedocument.drawingml.chart+xml"/>
  <Override PartName="/xl/charts/chart275.xml" ContentType="application/vnd.openxmlformats-officedocument.drawingml.chart+xml"/>
  <Override PartName="/xl/charts/chart276.xml" ContentType="application/vnd.openxmlformats-officedocument.drawingml.chart+xml"/>
  <Override PartName="/xl/charts/chart277.xml" ContentType="application/vnd.openxmlformats-officedocument.drawingml.chart+xml"/>
  <Override PartName="/xl/charts/chart278.xml" ContentType="application/vnd.openxmlformats-officedocument.drawingml.chart+xml"/>
  <Override PartName="/xl/charts/chart279.xml" ContentType="application/vnd.openxmlformats-officedocument.drawingml.chart+xml"/>
  <Override PartName="/xl/charts/chart280.xml" ContentType="application/vnd.openxmlformats-officedocument.drawingml.chart+xml"/>
  <Override PartName="/xl/charts/chart281.xml" ContentType="application/vnd.openxmlformats-officedocument.drawingml.chart+xml"/>
  <Override PartName="/xl/charts/chart282.xml" ContentType="application/vnd.openxmlformats-officedocument.drawingml.chart+xml"/>
  <Override PartName="/xl/charts/chart283.xml" ContentType="application/vnd.openxmlformats-officedocument.drawingml.chart+xml"/>
  <Override PartName="/xl/charts/chart284.xml" ContentType="application/vnd.openxmlformats-officedocument.drawingml.chart+xml"/>
  <Override PartName="/xl/charts/chart285.xml" ContentType="application/vnd.openxmlformats-officedocument.drawingml.chart+xml"/>
  <Override PartName="/xl/charts/chart286.xml" ContentType="application/vnd.openxmlformats-officedocument.drawingml.chart+xml"/>
  <Override PartName="/xl/charts/chart287.xml" ContentType="application/vnd.openxmlformats-officedocument.drawingml.chart+xml"/>
  <Override PartName="/xl/charts/chart288.xml" ContentType="application/vnd.openxmlformats-officedocument.drawingml.chart+xml"/>
  <Override PartName="/xl/charts/chart289.xml" ContentType="application/vnd.openxmlformats-officedocument.drawingml.chart+xml"/>
  <Override PartName="/xl/charts/chart290.xml" ContentType="application/vnd.openxmlformats-officedocument.drawingml.chart+xml"/>
  <Override PartName="/xl/charts/chart291.xml" ContentType="application/vnd.openxmlformats-officedocument.drawingml.chart+xml"/>
  <Override PartName="/xl/charts/chart292.xml" ContentType="application/vnd.openxmlformats-officedocument.drawingml.chart+xml"/>
  <Override PartName="/xl/charts/chart293.xml" ContentType="application/vnd.openxmlformats-officedocument.drawingml.chart+xml"/>
  <Override PartName="/xl/charts/chart294.xml" ContentType="application/vnd.openxmlformats-officedocument.drawingml.chart+xml"/>
  <Override PartName="/xl/charts/chart295.xml" ContentType="application/vnd.openxmlformats-officedocument.drawingml.chart+xml"/>
  <Override PartName="/xl/charts/chart296.xml" ContentType="application/vnd.openxmlformats-officedocument.drawingml.chart+xml"/>
  <Override PartName="/xl/charts/chart297.xml" ContentType="application/vnd.openxmlformats-officedocument.drawingml.chart+xml"/>
  <Override PartName="/xl/charts/chart298.xml" ContentType="application/vnd.openxmlformats-officedocument.drawingml.chart+xml"/>
  <Override PartName="/xl/charts/chart299.xml" ContentType="application/vnd.openxmlformats-officedocument.drawingml.chart+xml"/>
  <Override PartName="/xl/charts/chart300.xml" ContentType="application/vnd.openxmlformats-officedocument.drawingml.chart+xml"/>
  <Override PartName="/xl/charts/chart301.xml" ContentType="application/vnd.openxmlformats-officedocument.drawingml.chart+xml"/>
  <Override PartName="/xl/charts/chart302.xml" ContentType="application/vnd.openxmlformats-officedocument.drawingml.chart+xml"/>
  <Override PartName="/xl/charts/chart303.xml" ContentType="application/vnd.openxmlformats-officedocument.drawingml.chart+xml"/>
  <Override PartName="/xl/charts/chart304.xml" ContentType="application/vnd.openxmlformats-officedocument.drawingml.chart+xml"/>
  <Override PartName="/xl/charts/chart305.xml" ContentType="application/vnd.openxmlformats-officedocument.drawingml.chart+xml"/>
  <Override PartName="/xl/charts/chart306.xml" ContentType="application/vnd.openxmlformats-officedocument.drawingml.chart+xml"/>
  <Override PartName="/xl/charts/chart307.xml" ContentType="application/vnd.openxmlformats-officedocument.drawingml.chart+xml"/>
  <Override PartName="/xl/charts/chart308.xml" ContentType="application/vnd.openxmlformats-officedocument.drawingml.chart+xml"/>
  <Override PartName="/xl/charts/chart309.xml" ContentType="application/vnd.openxmlformats-officedocument.drawingml.chart+xml"/>
  <Override PartName="/xl/charts/chart310.xml" ContentType="application/vnd.openxmlformats-officedocument.drawingml.chart+xml"/>
  <Override PartName="/xl/charts/chart311.xml" ContentType="application/vnd.openxmlformats-officedocument.drawingml.chart+xml"/>
  <Override PartName="/xl/charts/chart3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1_dokumenty\2021_PLAN FINANSOWY URZEDU\2 ZBM_175_16XII2020_PL_FIN_2021\"/>
    </mc:Choice>
  </mc:AlternateContent>
  <bookViews>
    <workbookView xWindow="-15" yWindow="4395" windowWidth="15165" windowHeight="4440" tabRatio="599"/>
  </bookViews>
  <sheets>
    <sheet name="DOCH" sheetId="1" r:id="rId1"/>
  </sheets>
  <definedNames>
    <definedName name="Drukowany">DOCH!A1:XEY1</definedName>
    <definedName name="_xlnm.Print_Area" localSheetId="0">DOCH!$A$1:$F$319</definedName>
    <definedName name="_xlnm.Print_Titles" localSheetId="0">DOCH!$5:$5</definedName>
  </definedNames>
  <calcPr calcId="152511"/>
</workbook>
</file>

<file path=xl/calcChain.xml><?xml version="1.0" encoding="utf-8"?>
<calcChain xmlns="http://schemas.openxmlformats.org/spreadsheetml/2006/main">
  <c r="F258" i="1" l="1"/>
  <c r="F257" i="1" s="1"/>
  <c r="F286" i="1"/>
  <c r="F290" i="1"/>
  <c r="F168" i="1"/>
  <c r="F153" i="1"/>
  <c r="F302" i="1"/>
  <c r="F305" i="1"/>
  <c r="F231" i="1"/>
  <c r="F230" i="1" s="1"/>
  <c r="F229" i="1" s="1"/>
  <c r="F285" i="1" l="1"/>
  <c r="F284" i="1" s="1"/>
  <c r="F301" i="1"/>
  <c r="F112" i="1" l="1"/>
  <c r="F89" i="1"/>
  <c r="F74" i="1" l="1"/>
  <c r="F62" i="1"/>
  <c r="F281" i="1"/>
  <c r="F278" i="1"/>
  <c r="F277" i="1" l="1"/>
  <c r="F276" i="1" s="1"/>
  <c r="F28" i="1" l="1"/>
  <c r="F27" i="1" s="1"/>
  <c r="F235" i="1"/>
  <c r="F234" i="1" s="1"/>
  <c r="F233" i="1" s="1"/>
  <c r="F158" i="1" l="1"/>
  <c r="F295" i="1"/>
  <c r="F298" i="1"/>
  <c r="F152" i="1"/>
  <c r="F207" i="1"/>
  <c r="F273" i="1"/>
  <c r="F294" i="1" l="1"/>
  <c r="F293" i="1" s="1"/>
  <c r="F177" i="1" l="1"/>
  <c r="F170" i="1"/>
  <c r="F166" i="1"/>
  <c r="F164" i="1"/>
  <c r="F213" i="1"/>
  <c r="F212" i="1" s="1"/>
  <c r="F210" i="1"/>
  <c r="F209" i="1" s="1"/>
  <c r="F141" i="1"/>
  <c r="F140" i="1" s="1"/>
  <c r="F139" i="1" s="1"/>
  <c r="F216" i="1"/>
  <c r="F215" i="1" s="1"/>
  <c r="F199" i="1"/>
  <c r="F198" i="1" s="1"/>
  <c r="F197" i="1" s="1"/>
  <c r="F270" i="1"/>
  <c r="F269" i="1" s="1"/>
  <c r="F25" i="1"/>
  <c r="F137" i="1"/>
  <c r="F136" i="1" s="1"/>
  <c r="F68" i="1"/>
  <c r="F265" i="1"/>
  <c r="F264" i="1" s="1"/>
  <c r="F263" i="1" s="1"/>
  <c r="F19" i="1"/>
  <c r="F17" i="1"/>
  <c r="F15" i="1"/>
  <c r="F13" i="1"/>
  <c r="F312" i="1"/>
  <c r="F310" i="1" s="1"/>
  <c r="F309" i="1" s="1"/>
  <c r="F308" i="1" s="1"/>
  <c r="F151" i="1"/>
  <c r="F206" i="1"/>
  <c r="F254" i="1"/>
  <c r="F253" i="1" s="1"/>
  <c r="F251" i="1"/>
  <c r="F250" i="1" s="1"/>
  <c r="F248" i="1"/>
  <c r="F247" i="1" s="1"/>
  <c r="F245" i="1"/>
  <c r="F244" i="1" s="1"/>
  <c r="F203" i="1"/>
  <c r="F202" i="1" s="1"/>
  <c r="F201" i="1" s="1"/>
  <c r="F195" i="1"/>
  <c r="F194" i="1" s="1"/>
  <c r="F193" i="1" s="1"/>
  <c r="F100" i="1"/>
  <c r="F173" i="1"/>
  <c r="F172" i="1" s="1"/>
  <c r="F149" i="1"/>
  <c r="F148" i="1" s="1"/>
  <c r="F161" i="1"/>
  <c r="F160" i="1" s="1"/>
  <c r="F134" i="1"/>
  <c r="F132" i="1"/>
  <c r="F32" i="1"/>
  <c r="F176" i="1"/>
  <c r="F175" i="1" s="1"/>
  <c r="F242" i="1"/>
  <c r="F241" i="1" s="1"/>
  <c r="F191" i="1"/>
  <c r="F190" i="1" s="1"/>
  <c r="F189" i="1" s="1"/>
  <c r="F184" i="1"/>
  <c r="F183" i="1" s="1"/>
  <c r="F182" i="1" s="1"/>
  <c r="F186" i="1" s="1"/>
  <c r="F9" i="1"/>
  <c r="F8" i="1" s="1"/>
  <c r="F7" i="1" s="1"/>
  <c r="F23" i="1"/>
  <c r="F34" i="1"/>
  <c r="F36" i="1"/>
  <c r="F39" i="1"/>
  <c r="F41" i="1"/>
  <c r="F43" i="1"/>
  <c r="F46" i="1"/>
  <c r="F50" i="1"/>
  <c r="F49" i="1" s="1"/>
  <c r="F53" i="1"/>
  <c r="F55" i="1"/>
  <c r="F57" i="1"/>
  <c r="F60" i="1"/>
  <c r="F59" i="1" s="1"/>
  <c r="F66" i="1"/>
  <c r="F72" i="1"/>
  <c r="F77" i="1"/>
  <c r="F79" i="1"/>
  <c r="F81" i="1"/>
  <c r="F83" i="1"/>
  <c r="F85" i="1"/>
  <c r="F87" i="1"/>
  <c r="F91" i="1"/>
  <c r="F94" i="1"/>
  <c r="F96" i="1"/>
  <c r="F98" i="1"/>
  <c r="F102" i="1"/>
  <c r="F104" i="1"/>
  <c r="F106" i="1"/>
  <c r="F108" i="1"/>
  <c r="F110" i="1"/>
  <c r="F114" i="1"/>
  <c r="F117" i="1"/>
  <c r="F119" i="1"/>
  <c r="F121" i="1"/>
  <c r="F123" i="1"/>
  <c r="F126" i="1"/>
  <c r="F128" i="1"/>
  <c r="F145" i="1"/>
  <c r="F144" i="1" s="1"/>
  <c r="F143" i="1" s="1"/>
  <c r="F156" i="1"/>
  <c r="F155" i="1" s="1"/>
  <c r="F223" i="1"/>
  <c r="F222" i="1" s="1"/>
  <c r="F221" i="1" s="1"/>
  <c r="F227" i="1"/>
  <c r="F226" i="1" s="1"/>
  <c r="F225" i="1" s="1"/>
  <c r="F163" i="1" l="1"/>
  <c r="F147" i="1" s="1"/>
  <c r="F237" i="1"/>
  <c r="F93" i="1"/>
  <c r="F76" i="1"/>
  <c r="F52" i="1"/>
  <c r="F48" i="1" s="1"/>
  <c r="F65" i="1"/>
  <c r="F64" i="1" s="1"/>
  <c r="F268" i="1"/>
  <c r="F317" i="1" s="1"/>
  <c r="F131" i="1"/>
  <c r="F130" i="1" s="1"/>
  <c r="F125" i="1"/>
  <c r="F240" i="1"/>
  <c r="F71" i="1"/>
  <c r="F12" i="1"/>
  <c r="F11" i="1" s="1"/>
  <c r="F22" i="1"/>
  <c r="F21" i="1" s="1"/>
  <c r="F116" i="1"/>
  <c r="F31" i="1"/>
  <c r="F30" i="1" s="1"/>
  <c r="F205" i="1"/>
  <c r="F218" i="1" l="1"/>
  <c r="F70" i="1"/>
  <c r="F179" i="1" s="1"/>
  <c r="F256" i="1"/>
  <c r="F260" i="1" s="1"/>
  <c r="F319" i="1" s="1"/>
</calcChain>
</file>

<file path=xl/sharedStrings.xml><?xml version="1.0" encoding="utf-8"?>
<sst xmlns="http://schemas.openxmlformats.org/spreadsheetml/2006/main" count="481" uniqueCount="173">
  <si>
    <t>Dz.</t>
  </si>
  <si>
    <t>§</t>
  </si>
  <si>
    <t>Nazwa</t>
  </si>
  <si>
    <t>OŚWIATA I WYCHOWANIE</t>
  </si>
  <si>
    <t xml:space="preserve">Wpływy z różnych dochodów </t>
  </si>
  <si>
    <t>Drogi publiczne gminne</t>
  </si>
  <si>
    <t>Pozostała działalność</t>
  </si>
  <si>
    <t>Gospodarka gruntami i nieruchomościami</t>
  </si>
  <si>
    <t>Udziały gmin w podatkach stanowiących dochód budżetu państwa</t>
  </si>
  <si>
    <t>Wpływy z opłaty skarbowej</t>
  </si>
  <si>
    <t>GOSPODARKA MIESZKANIOWA</t>
  </si>
  <si>
    <t>ADMINISTRACJA PUBLICZNA</t>
  </si>
  <si>
    <t>BEZPIECZEŃSTWO PUBLICZNE I OCHRONA PRZECIWPOŻAROWA</t>
  </si>
  <si>
    <t>Wpływy z podatku dochodowego od osób fizycznych</t>
  </si>
  <si>
    <t>Wpływy z opłaty targowej</t>
  </si>
  <si>
    <t>GOSPODARKA  KOMUNALNA I OCHRONA ŚRODOWISKA</t>
  </si>
  <si>
    <t>Oświetlenie ulic, placów i dróg</t>
  </si>
  <si>
    <t>HANDEL</t>
  </si>
  <si>
    <t>Straż Miejska</t>
  </si>
  <si>
    <t>Wpływy z usług</t>
  </si>
  <si>
    <t>TRANSPORT I ŁĄCZNOŚĆ</t>
  </si>
  <si>
    <t xml:space="preserve">Wpływy z innych opłat  stanowiących dochody jednostek samorządu terytorialnego  na podstawie ustaw </t>
  </si>
  <si>
    <t xml:space="preserve">Wpływy z innych lokalnych opłat pobieranych przez jednostki samorządu terytorialnego na podstawie odrębnych ustaw </t>
  </si>
  <si>
    <t>ROLNICTWO I ŁOWIECTWO</t>
  </si>
  <si>
    <t>Urzędy wojewódzkie</t>
  </si>
  <si>
    <t>Wpływy z podatku rolnego, podatku leśnego, podatku od czynności cywilnoprawnych, podatków i opłat lokalnych od osób prawnych i innych jednostek organizacyjnych</t>
  </si>
  <si>
    <t>Wpływy z podatku rolnego, podatku leśnego, podatku od spadków i darowizn, podatku od czynności cywilnoprawnych oraz podatków i opłat lokalnych od osób fizycznych</t>
  </si>
  <si>
    <t>POMOC SPOŁECZNA</t>
  </si>
  <si>
    <t>Ośrodki pomocy społecznej</t>
  </si>
  <si>
    <t>Urzędy gmin (miast i miast na prawach powiatu)</t>
  </si>
  <si>
    <t>RÓŻNE ROZLICZENIA</t>
  </si>
  <si>
    <t>Część oświatowa subwencji ogólnej dla jednostek samorządu terytorialnego</t>
  </si>
  <si>
    <t>Subwencje ogólne z budżetu państwa</t>
  </si>
  <si>
    <t>Usługi opiekuńcze i specjalistyczne usługi opiekuńcze</t>
  </si>
  <si>
    <t>Urzędy naczelnych organów władzy państwowej, kontroli i ochrony prawa</t>
  </si>
  <si>
    <t>DZIAŁALNOŚĆ USŁUGOWA</t>
  </si>
  <si>
    <t>Cmentarze</t>
  </si>
  <si>
    <t>Rozdz.</t>
  </si>
  <si>
    <t>Burmistrza Miasta Nowy Dwór Mazowiecki</t>
  </si>
  <si>
    <t>Wydz. Finansowy</t>
  </si>
  <si>
    <t>Targowisko Miejskie</t>
  </si>
  <si>
    <t>Komórka organizacyjna nadzorująca realizację dochodów</t>
  </si>
  <si>
    <t>Wydz. Gospodarki Komunalnej</t>
  </si>
  <si>
    <t>Wydz. Organizacyjny</t>
  </si>
  <si>
    <t>Wydz. Spraw Obywatelskich</t>
  </si>
  <si>
    <t>Dochody jednostek samorządu terytorialnego związane z realizacją zadań z zakresu administracji rządowej oraz innych zadań zleconych ustawami</t>
  </si>
  <si>
    <t>Przedszkola</t>
  </si>
  <si>
    <t>URZĘDY NACZELNYCH ORGANÓW WŁADZY PAŃSTWOWEJ, KONTROLI I OCHRONY PRAWA ORAZ SĄDOWNICTWA</t>
  </si>
  <si>
    <t>Świadczenia rodzinne, świadczenie z funduszu alimentacyjnego oraz składki na ubezpieczenia emerytalne i rentowe z ubezpieczenia społecznego</t>
  </si>
  <si>
    <t>Drogi publiczne powiatowe</t>
  </si>
  <si>
    <t>w tym:</t>
  </si>
  <si>
    <t xml:space="preserve">Wpływy z różnych opłat </t>
  </si>
  <si>
    <t>Zasiłki stałe</t>
  </si>
  <si>
    <t>Wpływy z opłat za zezwolenia na sprzedaż napojów alkoholowych</t>
  </si>
  <si>
    <t>Wpływy i wydatki związane z gromadzeniem środków z opłat i kar za korzystanie ze środowiska</t>
  </si>
  <si>
    <t>Wydz. Gospodarki Nieruchomościami i Planowania Przestrzennego</t>
  </si>
  <si>
    <t>Straż gminna (miejska)</t>
  </si>
  <si>
    <r>
      <t>.</t>
    </r>
    <r>
      <rPr>
        <b/>
        <sz val="9"/>
        <rFont val="Verdana"/>
        <family val="2"/>
        <charset val="238"/>
      </rPr>
      <t>010</t>
    </r>
  </si>
  <si>
    <r>
      <t>.</t>
    </r>
    <r>
      <rPr>
        <b/>
        <sz val="9"/>
        <rFont val="Verdana"/>
        <family val="2"/>
        <charset val="238"/>
      </rPr>
      <t>01095</t>
    </r>
  </si>
  <si>
    <r>
      <t>Wpływy z tytułu odpłatnego nabycia prawa własności oraz prawa użytkowania wieczystego nieruchomości</t>
    </r>
    <r>
      <rPr>
        <sz val="9"/>
        <color indexed="57"/>
        <rFont val="Verdana"/>
        <family val="2"/>
        <charset val="238"/>
      </rPr>
      <t xml:space="preserve"> </t>
    </r>
  </si>
  <si>
    <t>KULTURA I OCHRONA DZIEDZICTWA NARODOWEGO</t>
  </si>
  <si>
    <t xml:space="preserve"> </t>
  </si>
  <si>
    <r>
      <t>.</t>
    </r>
    <r>
      <rPr>
        <sz val="9"/>
        <rFont val="Verdana"/>
        <family val="2"/>
        <charset val="238"/>
      </rPr>
      <t>0750</t>
    </r>
  </si>
  <si>
    <r>
      <t>.</t>
    </r>
    <r>
      <rPr>
        <sz val="9"/>
        <rFont val="Verdana"/>
        <family val="2"/>
        <charset val="238"/>
      </rPr>
      <t>0830</t>
    </r>
  </si>
  <si>
    <r>
      <t>.</t>
    </r>
    <r>
      <rPr>
        <sz val="9"/>
        <rFont val="Verdana"/>
        <family val="2"/>
        <charset val="238"/>
      </rPr>
      <t>0920</t>
    </r>
  </si>
  <si>
    <r>
      <t>.</t>
    </r>
    <r>
      <rPr>
        <sz val="9"/>
        <rFont val="Verdana"/>
        <family val="2"/>
        <charset val="238"/>
      </rPr>
      <t>0470</t>
    </r>
  </si>
  <si>
    <r>
      <t>.</t>
    </r>
    <r>
      <rPr>
        <sz val="9"/>
        <rFont val="Verdana"/>
        <family val="2"/>
        <charset val="238"/>
      </rPr>
      <t>0760</t>
    </r>
  </si>
  <si>
    <r>
      <t>.</t>
    </r>
    <r>
      <rPr>
        <sz val="9"/>
        <rFont val="Verdana"/>
        <family val="2"/>
        <charset val="238"/>
      </rPr>
      <t>0770</t>
    </r>
  </si>
  <si>
    <r>
      <t>.</t>
    </r>
    <r>
      <rPr>
        <sz val="9"/>
        <rFont val="Verdana"/>
        <family val="2"/>
        <charset val="238"/>
      </rPr>
      <t>0970</t>
    </r>
  </si>
  <si>
    <r>
      <t>.</t>
    </r>
    <r>
      <rPr>
        <sz val="9"/>
        <rFont val="Verdana"/>
        <family val="2"/>
        <charset val="238"/>
      </rPr>
      <t>0570</t>
    </r>
  </si>
  <si>
    <r>
      <t>.</t>
    </r>
    <r>
      <rPr>
        <sz val="9"/>
        <rFont val="Verdana"/>
        <family val="2"/>
        <charset val="238"/>
      </rPr>
      <t>0350</t>
    </r>
  </si>
  <si>
    <r>
      <t>.</t>
    </r>
    <r>
      <rPr>
        <sz val="9"/>
        <rFont val="Verdana"/>
        <family val="2"/>
        <charset val="238"/>
      </rPr>
      <t>0910</t>
    </r>
  </si>
  <si>
    <r>
      <t>.</t>
    </r>
    <r>
      <rPr>
        <sz val="9"/>
        <rFont val="Verdana"/>
        <family val="2"/>
        <charset val="238"/>
      </rPr>
      <t>0310</t>
    </r>
  </si>
  <si>
    <r>
      <t>.</t>
    </r>
    <r>
      <rPr>
        <sz val="9"/>
        <rFont val="Verdana"/>
        <family val="2"/>
        <charset val="238"/>
      </rPr>
      <t>0320</t>
    </r>
  </si>
  <si>
    <r>
      <t>.</t>
    </r>
    <r>
      <rPr>
        <sz val="9"/>
        <rFont val="Verdana"/>
        <family val="2"/>
        <charset val="238"/>
      </rPr>
      <t>0330</t>
    </r>
  </si>
  <si>
    <r>
      <t>.</t>
    </r>
    <r>
      <rPr>
        <sz val="9"/>
        <rFont val="Verdana"/>
        <family val="2"/>
        <charset val="238"/>
      </rPr>
      <t>0340</t>
    </r>
  </si>
  <si>
    <r>
      <t>.</t>
    </r>
    <r>
      <rPr>
        <sz val="9"/>
        <rFont val="Verdana"/>
        <family val="2"/>
        <charset val="238"/>
      </rPr>
      <t>0500</t>
    </r>
  </si>
  <si>
    <r>
      <t>.</t>
    </r>
    <r>
      <rPr>
        <sz val="9"/>
        <rFont val="Verdana"/>
        <family val="2"/>
        <charset val="238"/>
      </rPr>
      <t>0690</t>
    </r>
  </si>
  <si>
    <r>
      <t>.</t>
    </r>
    <r>
      <rPr>
        <sz val="9"/>
        <rFont val="Verdana"/>
        <family val="2"/>
        <charset val="238"/>
      </rPr>
      <t>0360</t>
    </r>
  </si>
  <si>
    <r>
      <t>.</t>
    </r>
    <r>
      <rPr>
        <sz val="9"/>
        <rFont val="Verdana"/>
        <family val="2"/>
        <charset val="238"/>
      </rPr>
      <t>0370</t>
    </r>
  </si>
  <si>
    <r>
      <t>.</t>
    </r>
    <r>
      <rPr>
        <sz val="9"/>
        <rFont val="Verdana"/>
        <family val="2"/>
        <charset val="238"/>
      </rPr>
      <t>0430</t>
    </r>
  </si>
  <si>
    <r>
      <t>.</t>
    </r>
    <r>
      <rPr>
        <sz val="9"/>
        <rFont val="Verdana"/>
        <family val="2"/>
        <charset val="238"/>
      </rPr>
      <t>0410</t>
    </r>
  </si>
  <si>
    <r>
      <t>.</t>
    </r>
    <r>
      <rPr>
        <sz val="9"/>
        <rFont val="Verdana"/>
        <family val="2"/>
        <charset val="238"/>
      </rPr>
      <t>0480</t>
    </r>
  </si>
  <si>
    <r>
      <t>.</t>
    </r>
    <r>
      <rPr>
        <sz val="9"/>
        <rFont val="Verdana"/>
        <family val="2"/>
        <charset val="238"/>
      </rPr>
      <t>0490</t>
    </r>
  </si>
  <si>
    <r>
      <t>.</t>
    </r>
    <r>
      <rPr>
        <sz val="9"/>
        <rFont val="Verdana"/>
        <family val="2"/>
        <charset val="238"/>
      </rPr>
      <t>0010</t>
    </r>
  </si>
  <si>
    <r>
      <t>.</t>
    </r>
    <r>
      <rPr>
        <sz val="9"/>
        <rFont val="Verdana"/>
        <family val="2"/>
        <charset val="238"/>
      </rPr>
      <t>0020</t>
    </r>
  </si>
  <si>
    <t>Wydz. Projektów Infrastrukturalnych</t>
  </si>
  <si>
    <t>.0490</t>
  </si>
  <si>
    <t>OGÓŁEM ( I + II + III + IV + V + VI )</t>
  </si>
  <si>
    <t>DOCHODY BUDŻETOWE URZĘDU MIEJSKIEGO</t>
  </si>
  <si>
    <t>.0590</t>
  </si>
  <si>
    <t>Wpływy z opłat za koncesje i licencje</t>
  </si>
  <si>
    <t>Wpływy z najmu i dzierżawy składników majątkowych Skarbu Państwa, jednostek samorządu terytorialnego  lub innych jednostek zaliczanych do sektora finansów publicznych oraz innych umów o podobnym charakterze</t>
  </si>
  <si>
    <t>Domy i ośrodki kultury, świetlice i kluby</t>
  </si>
  <si>
    <t>Wpływy z pozostałych odsetek</t>
  </si>
  <si>
    <r>
      <t>.</t>
    </r>
    <r>
      <rPr>
        <sz val="9"/>
        <rFont val="Verdana"/>
        <family val="2"/>
        <charset val="238"/>
      </rPr>
      <t>0550</t>
    </r>
  </si>
  <si>
    <t>Wpływy z opłat za trwały zarząd, użytkowanie i służebności</t>
  </si>
  <si>
    <t>Wpływy z opłat z tytułu użytkowania wieczystego nieruchomości</t>
  </si>
  <si>
    <r>
      <t>Wpływy z tytułu grzywien, mandatów i innych kar pieniężnych od osób fizycznych</t>
    </r>
    <r>
      <rPr>
        <b/>
        <sz val="9"/>
        <rFont val="Verdana"/>
        <family val="2"/>
        <charset val="238"/>
      </rPr>
      <t/>
    </r>
  </si>
  <si>
    <t>Wpływy z podatku od działalności gospodarczej osób fizycznych, opłacany w formie karty podatkowej</t>
  </si>
  <si>
    <t>Wpływy z odsetek od nieterminowych wpłat z tytułu podatków i opłat</t>
  </si>
  <si>
    <t xml:space="preserve">Wpływy z podatku od nieruchomości </t>
  </si>
  <si>
    <t>Wpływy z podatku rolnego</t>
  </si>
  <si>
    <t>Wpływy z podatku leśnego</t>
  </si>
  <si>
    <t>Wpływy z podatku od środków transportowych</t>
  </si>
  <si>
    <t>Wpływy z podatku od czynności cywilnoprawnych</t>
  </si>
  <si>
    <t>Wpływy z podatku od spadków i darowizn</t>
  </si>
  <si>
    <t>Wpływy z opłaty od posiadania psów</t>
  </si>
  <si>
    <t>Wpływy z podatku  dochodowego od osób prawnych</t>
  </si>
  <si>
    <t>Wpływy z opłat za korzystanie z wychowania przedszkolnego</t>
  </si>
  <si>
    <r>
      <t>.</t>
    </r>
    <r>
      <rPr>
        <sz val="9"/>
        <rFont val="Verdana"/>
        <family val="2"/>
        <charset val="238"/>
      </rPr>
      <t>0660</t>
    </r>
  </si>
  <si>
    <t>RODZINA</t>
  </si>
  <si>
    <t>Świadczenie wychowawcze</t>
  </si>
  <si>
    <t>Zasiłki okresowe, celowe i pomoc w naturze oraz składki na ubezpieczenia emerytalne i rentowe</t>
  </si>
  <si>
    <t>Pomoc w zakresie dożywiania</t>
  </si>
  <si>
    <t>Oczyszczanie miast i wsi</t>
  </si>
  <si>
    <t>Ochrona zabytków i opieka nad zabytkami</t>
  </si>
  <si>
    <t>PROJEKT: ZABEZPIECZENIE I UTRZYMANIE ZABYTKOWEGO BUDYNKU DAWNEGO KASYNA OFICERSKIEGO</t>
  </si>
  <si>
    <t>I. DOCHODY  WŁASNE :</t>
  </si>
  <si>
    <t>II. SUBWENCJE :</t>
  </si>
  <si>
    <t>III.  DOCHODY ZWIĄZANE Z REALIZACJĄ ZADAŃ ZLECONYCH :</t>
  </si>
  <si>
    <t>IV.  DOCHODY ZWIĄZANE Z REALIZACJĄ ZADAŃ POWIERZONYCH :</t>
  </si>
  <si>
    <t>z tego:</t>
  </si>
  <si>
    <t>Dz. 5.3 Dziedzictwo kulturowe (zasoby kultury)</t>
  </si>
  <si>
    <t>Dz. 5.3 Dziedzictwo kulturowe (potencjał turystyczny)</t>
  </si>
  <si>
    <t>V.  DOCHODY Z TYTUŁU DOTACJI I ŚRODKI NA ZADANIA WŁASNE :</t>
  </si>
  <si>
    <t>DOCHODY ZWIĄZANE Z REALIZACJĄ PROGRAMÓW I PROJEKTÓW FINANSOWANYCH Z UDZIAŁEM ŚRODKÓW EUROPEJSKICH I INNYCH ŚRODKÓW POCHODZĄCYCH ZE ŹRÓDEŁ ZAGRANICZNYCH NIEPODLEGAJĄCYCH ZWROTOWI :</t>
  </si>
  <si>
    <t xml:space="preserve">VI. </t>
  </si>
  <si>
    <t>Wpływy z rozliczeń/zwrotów z lat ubiegłych</t>
  </si>
  <si>
    <t xml:space="preserve">PROJEKT: UTWORZENIE DWÓCH PARKIGÓW PARK &amp; RIDE </t>
  </si>
  <si>
    <r>
      <t>.</t>
    </r>
    <r>
      <rPr>
        <sz val="9"/>
        <rFont val="Verdana"/>
        <family val="2"/>
        <charset val="238"/>
      </rPr>
      <t>0640</t>
    </r>
  </si>
  <si>
    <t>Wpływy z tytułu kosztów egzekucyjnych, opłaty komorniczej i kosztów upomnień</t>
  </si>
  <si>
    <t xml:space="preserve">PROJEKT: WIRTUALNY WARSZAWSKI OBSZAR FUNKCJONALNY (VIRTUAL WOF) </t>
  </si>
  <si>
    <t>Kancelaria Burmistrza</t>
  </si>
  <si>
    <t>Wieloosobowe stanowisko ds. Edukacji ET</t>
  </si>
  <si>
    <t>Wieloosobowe stanowisko ds. Edukacji MW</t>
  </si>
  <si>
    <t>Inne formy wychowania przedszkolnego</t>
  </si>
  <si>
    <t>Wpływy z wpłat gmin i powiatów na rzecz innych jednostek samorządu terytorialnego oraz związków gmin, związków powiatowo-gminnych, związków powiatów, związków metropolitalnych na dofinansowanie zadań bieżących</t>
  </si>
  <si>
    <t>Dz. 6.2 Rewitalizacja obszarów zmarginalizowanych</t>
  </si>
  <si>
    <t>PROJEKT:  ODNOWA TKANKI MIESZKANIOWEJ NA TERENIE MIASTA NOWY DWÓR MAZOWIECKI JAKO ELEMENT SZERSZEGO DZIAŁANIA REWITALIZACYJNEGO</t>
  </si>
  <si>
    <t>PROJEKT: E-USŁUGI  DLA NOWEGO DWORU MAZOWIECKIEGO e-NDM</t>
  </si>
  <si>
    <t>Wydz. Informatyki</t>
  </si>
  <si>
    <t>OCHRONA ZDROWIA</t>
  </si>
  <si>
    <t>Składki na ubezpieczenie zdrowotne opłacane za osoby pobierające niektóre świadczenia z pomocy społecznej oraz za osoby uczestniczące w zajęciach w centrum integracji społecznej</t>
  </si>
  <si>
    <t>Wspieranie rodziny</t>
  </si>
  <si>
    <t>Gospodarka odpadami komunalnymi</t>
  </si>
  <si>
    <t>Pozostałe działania związane z gospodarką odpadami</t>
  </si>
  <si>
    <r>
      <rPr>
        <sz val="9"/>
        <color indexed="9"/>
        <rFont val="Verdana"/>
        <family val="2"/>
        <charset val="238"/>
      </rPr>
      <t>.</t>
    </r>
    <r>
      <rPr>
        <sz val="9"/>
        <rFont val="Verdana"/>
        <family val="2"/>
        <charset val="238"/>
      </rPr>
      <t>0940</t>
    </r>
  </si>
  <si>
    <t>Wpływy z tytułu przekształcenia prawa użytkowania wieczystego w prawo własności</t>
  </si>
  <si>
    <t>RAZEM</t>
  </si>
  <si>
    <t>Utrzymanie zieleni w miastach i gminach</t>
  </si>
  <si>
    <t>PROJEKT: ROZWÓJ I MODERNIZACJA TERENÓW ZIELENI W NOWYM DWORZE MAZOWIECKIM</t>
  </si>
  <si>
    <t>Biblioteki</t>
  </si>
  <si>
    <t xml:space="preserve">PROJEKT: WSPARCIE ZINTEGROWANYCH INWESTYCJI TERYTORIALNYCH ORAZ BUDOWANIE WSPÓŁPRACY METROPOLITALNEJ </t>
  </si>
  <si>
    <r>
      <t>.</t>
    </r>
    <r>
      <rPr>
        <sz val="9"/>
        <rFont val="Verdana"/>
        <family val="2"/>
        <charset val="238"/>
      </rPr>
      <t>0880</t>
    </r>
  </si>
  <si>
    <t>Wpływy z opłaty prolongacyjnej</t>
  </si>
  <si>
    <t xml:space="preserve">Szkoły podstawowe </t>
  </si>
  <si>
    <t>Składki na ubezpieczenie zdrowotne opłacane za osoby pobierające niektóre świadczenia rodzinne oraz za osoby pobierające zasiłki dla opiekunów</t>
  </si>
  <si>
    <t>Ochrona powietrza atmosferycznego i klimatu</t>
  </si>
  <si>
    <t>PROJEKT: OGRANICZENIE ZANIECZYSZCZEŃ PWIETRZA W NOWYMDWORZE MAZOWIECKIM</t>
  </si>
  <si>
    <t>Dotacja celowa otrzymana z tytułu pomocy finansowej udzielanej między jednostkami samorządu terytorialnego na dofinansowanie własnych zadań inwestycyjnych i zakupów inwestycyjnych</t>
  </si>
  <si>
    <t>DOCHODY OD OSÓB PRAWNYCH, OD OSÓB FIZYCZNYCH I INNYCH JEDNOSTEK NIEPOSIADAJĄCYCH OSOBOWOŚCI PRAWNEJ ORAZ WYDATKI ZWIĄZANE Z ICH POBOREM</t>
  </si>
  <si>
    <t>Dotacja celowa otrzymana z budżetu państwa na realizację zadań bieżących z zakresu administracji rządowej oraz innych zadań zleconych gminie (związkom gmin, związkom powiatowo-gminnym) ustawami</t>
  </si>
  <si>
    <t>Dotacja celowa otrzymana z budżetu państwa na zadania bieżące z zakresu administracji rządowej zlecone gminom (związkom gmin, związkom powiatowo-gminnym), związane z realizacją  świadczenia wychowawczego stanowiącego pomoc państwa w wychowywaniu dzieci</t>
  </si>
  <si>
    <t>Dotacja celowa otrzymana z powiatu na zadania bieżące realizowane na podstawie  porozumień (umów)  między jednostkami samorządu  terytorialnego</t>
  </si>
  <si>
    <t>Dotacja celowa otrzymana z budżetu państwa na zadania bieżące realizowane przez gminę na podstawie porozumień z organami administracji rządowej</t>
  </si>
  <si>
    <t>Dotacja celowa otrzymana z gminy na zadania bieżące realizowane na podstawie porozumień (umów) między jednostkami samorządu terytorialnego</t>
  </si>
  <si>
    <t>Dotacja celowa otrzymana z budżetu państwa na realizację własnych zadań bieżących gmin (związków gmin, związków powiatowo-gminnych)</t>
  </si>
  <si>
    <t>Dotacja celowa w ramach programów finansowanych z udziałem środków europejskich oraz środków, o których mowa w art. 5 ust.3 pkt 5 lit. a i b ustawy, lub płatności w ramach budżetu środków europejskich, realizowanych przez jednostki samorządu terytorialnego</t>
  </si>
  <si>
    <t>Dotacja celowa w ramach programów finansowanych z udziałem środków europejskich oraz środków, o których mowa w art. 5 ust. 3 pkt 5 lit a i b ustawy, lub płatności w ramach budżetu środków europejskich, realizowanych przez jednostki samorządu terytorialnego</t>
  </si>
  <si>
    <t xml:space="preserve">PLAN NA 2021 R. </t>
  </si>
  <si>
    <t>Załącznik Nr 1 do zarządzenia Nr  175/2020</t>
  </si>
  <si>
    <t>z dnia 16 grudnia 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</si>
</sst>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name val="Arial CE"/>
      <charset val="238"/>
    </font>
    <font>
      <b/>
      <i/>
      <sz val="10"/>
      <name val="Arial CE"/>
      <charset val="238"/>
    </font>
    <font>
      <sz val="8"/>
      <name val="Arial CE"/>
      <charset val="238"/>
    </font>
    <font>
      <i/>
      <sz val="8"/>
      <name val="Arial CE"/>
      <charset val="238"/>
    </font>
    <font>
      <sz val="8"/>
      <name val="Arial CE"/>
      <family val="2"/>
      <charset val="238"/>
    </font>
    <font>
      <sz val="8"/>
      <name val="Bookman Old Style"/>
      <family val="1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i/>
      <sz val="9"/>
      <name val="Verdana"/>
      <family val="2"/>
      <charset val="238"/>
    </font>
    <font>
      <b/>
      <sz val="11"/>
      <name val="Verdana"/>
      <family val="2"/>
      <charset val="238"/>
    </font>
    <font>
      <b/>
      <sz val="9"/>
      <color indexed="9"/>
      <name val="Verdana"/>
      <family val="2"/>
      <charset val="238"/>
    </font>
    <font>
      <b/>
      <i/>
      <sz val="9"/>
      <name val="Verdana"/>
      <family val="2"/>
      <charset val="238"/>
    </font>
    <font>
      <b/>
      <sz val="9"/>
      <color indexed="10"/>
      <name val="Verdana"/>
      <family val="2"/>
      <charset val="238"/>
    </font>
    <font>
      <sz val="9"/>
      <color indexed="10"/>
      <name val="Verdana"/>
      <family val="2"/>
      <charset val="238"/>
    </font>
    <font>
      <sz val="9"/>
      <color indexed="57"/>
      <name val="Verdana"/>
      <family val="2"/>
      <charset val="238"/>
    </font>
    <font>
      <sz val="10"/>
      <name val="Arial CE"/>
      <charset val="238"/>
    </font>
    <font>
      <sz val="9"/>
      <color indexed="9"/>
      <name val="Verdana"/>
      <family val="2"/>
      <charset val="238"/>
    </font>
    <font>
      <i/>
      <sz val="9"/>
      <color indexed="12"/>
      <name val="Verdana"/>
      <family val="2"/>
      <charset val="238"/>
    </font>
    <font>
      <i/>
      <sz val="8"/>
      <color indexed="12"/>
      <name val="Arial CE"/>
      <charset val="238"/>
    </font>
    <font>
      <b/>
      <sz val="9"/>
      <color indexed="12"/>
      <name val="Verdana"/>
      <family val="2"/>
      <charset val="238"/>
    </font>
    <font>
      <sz val="9"/>
      <color indexed="12"/>
      <name val="Verdana"/>
      <family val="2"/>
      <charset val="238"/>
    </font>
    <font>
      <sz val="10"/>
      <color indexed="12"/>
      <name val="Arial CE"/>
      <charset val="238"/>
    </font>
    <font>
      <b/>
      <i/>
      <sz val="9"/>
      <color indexed="12"/>
      <name val="Verdana"/>
      <family val="2"/>
      <charset val="238"/>
    </font>
    <font>
      <sz val="8"/>
      <color indexed="12"/>
      <name val="Arial CE"/>
      <family val="2"/>
      <charset val="238"/>
    </font>
    <font>
      <i/>
      <sz val="10"/>
      <color indexed="12"/>
      <name val="Arial CE"/>
      <charset val="238"/>
    </font>
    <font>
      <i/>
      <sz val="9"/>
      <color rgb="FF0000FF"/>
      <name val="Verdana"/>
      <family val="2"/>
      <charset val="238"/>
    </font>
    <font>
      <i/>
      <sz val="9"/>
      <color rgb="FF006666"/>
      <name val="Verdana"/>
      <family val="2"/>
      <charset val="238"/>
    </font>
    <font>
      <i/>
      <sz val="9"/>
      <color rgb="FF0000CC"/>
      <name val="Verdana"/>
      <family val="2"/>
      <charset val="238"/>
    </font>
    <font>
      <sz val="9"/>
      <color rgb="FFFF0000"/>
      <name val="Verdana"/>
      <family val="2"/>
      <charset val="238"/>
    </font>
    <font>
      <b/>
      <sz val="9"/>
      <color rgb="FFFF0000"/>
      <name val="Verdana"/>
      <family val="2"/>
      <charset val="238"/>
    </font>
    <font>
      <sz val="11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1" fillId="0" borderId="0" xfId="0" applyFont="1" applyFill="1" applyAlignment="1">
      <alignment vertical="top"/>
    </xf>
    <xf numFmtId="0" fontId="0" fillId="0" borderId="0" xfId="0" applyFill="1"/>
    <xf numFmtId="0" fontId="4" fillId="0" borderId="0" xfId="0" applyFont="1" applyFill="1"/>
    <xf numFmtId="0" fontId="3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0" fillId="2" borderId="0" xfId="0" applyFill="1"/>
    <xf numFmtId="0" fontId="6" fillId="0" borderId="0" xfId="0" applyFont="1"/>
    <xf numFmtId="0" fontId="1" fillId="0" borderId="0" xfId="0" applyFont="1" applyFill="1" applyBorder="1" applyAlignment="1">
      <alignment vertical="top"/>
    </xf>
    <xf numFmtId="0" fontId="6" fillId="0" borderId="0" xfId="0" applyFont="1" applyFill="1"/>
    <xf numFmtId="0" fontId="5" fillId="0" borderId="0" xfId="0" applyFont="1" applyFill="1"/>
    <xf numFmtId="0" fontId="7" fillId="0" borderId="0" xfId="0" applyFont="1"/>
    <xf numFmtId="0" fontId="9" fillId="2" borderId="0" xfId="0" applyFont="1" applyFill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7" fillId="0" borderId="0" xfId="0" applyFont="1"/>
    <xf numFmtId="0" fontId="17" fillId="0" borderId="0" xfId="0" applyFont="1" applyFill="1"/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vertical="top"/>
    </xf>
    <xf numFmtId="0" fontId="19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3" fillId="0" borderId="0" xfId="0" applyFont="1" applyFill="1"/>
    <xf numFmtId="0" fontId="24" fillId="0" borderId="3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25" fillId="0" borderId="0" xfId="0" applyFont="1" applyFill="1" applyBorder="1"/>
    <xf numFmtId="0" fontId="25" fillId="0" borderId="0" xfId="0" applyFont="1" applyFill="1"/>
    <xf numFmtId="0" fontId="17" fillId="0" borderId="0" xfId="0" applyFont="1" applyFill="1" applyBorder="1"/>
    <xf numFmtId="0" fontId="22" fillId="0" borderId="4" xfId="0" applyFont="1" applyBorder="1" applyAlignment="1">
      <alignment horizontal="center" vertical="center"/>
    </xf>
    <xf numFmtId="0" fontId="23" fillId="0" borderId="0" xfId="0" applyFont="1" applyFill="1" applyBorder="1"/>
    <xf numFmtId="0" fontId="19" fillId="0" borderId="3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top"/>
    </xf>
    <xf numFmtId="0" fontId="19" fillId="0" borderId="3" xfId="0" applyFont="1" applyFill="1" applyBorder="1" applyAlignment="1">
      <alignment horizontal="left" vertical="center"/>
    </xf>
    <xf numFmtId="0" fontId="26" fillId="0" borderId="0" xfId="0" applyFont="1" applyFill="1" applyAlignment="1">
      <alignment horizontal="left"/>
    </xf>
    <xf numFmtId="0" fontId="0" fillId="0" borderId="0" xfId="0" applyFill="1" applyBorder="1"/>
    <xf numFmtId="0" fontId="19" fillId="0" borderId="4" xfId="0" applyFont="1" applyFill="1" applyBorder="1" applyAlignment="1">
      <alignment horizontal="right" vertical="center" wrapText="1"/>
    </xf>
    <xf numFmtId="0" fontId="15" fillId="0" borderId="0" xfId="0" applyFont="1" applyAlignment="1">
      <alignment horizontal="center"/>
    </xf>
    <xf numFmtId="0" fontId="19" fillId="0" borderId="0" xfId="0" applyFont="1" applyBorder="1" applyAlignment="1">
      <alignment horizontal="center" vertical="center" wrapText="1"/>
    </xf>
    <xf numFmtId="4" fontId="15" fillId="0" borderId="0" xfId="0" applyNumberFormat="1" applyFont="1" applyAlignment="1">
      <alignment horizontal="center"/>
    </xf>
    <xf numFmtId="4" fontId="19" fillId="0" borderId="0" xfId="0" applyNumberFormat="1" applyFont="1" applyBorder="1" applyAlignment="1">
      <alignment horizontal="center" vertical="center" wrapText="1"/>
    </xf>
    <xf numFmtId="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2" borderId="0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4" fontId="15" fillId="0" borderId="0" xfId="0" applyNumberFormat="1" applyFont="1" applyBorder="1" applyAlignment="1">
      <alignment horizontal="left" vertical="center" wrapText="1"/>
    </xf>
    <xf numFmtId="4" fontId="9" fillId="0" borderId="0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shrinkToFit="1"/>
    </xf>
    <xf numFmtId="0" fontId="8" fillId="3" borderId="4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9" fillId="2" borderId="0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2" fillId="3" borderId="3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21" fillId="2" borderId="3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19" fillId="2" borderId="3" xfId="0" applyFont="1" applyFill="1" applyBorder="1" applyAlignment="1">
      <alignment horizontal="center" vertical="center" shrinkToFit="1"/>
    </xf>
    <xf numFmtId="0" fontId="24" fillId="2" borderId="3" xfId="0" applyFont="1" applyFill="1" applyBorder="1" applyAlignment="1">
      <alignment horizontal="left" vertical="center" shrinkToFit="1"/>
    </xf>
    <xf numFmtId="0" fontId="21" fillId="2" borderId="4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vertical="center" shrinkToFit="1"/>
    </xf>
    <xf numFmtId="0" fontId="8" fillId="2" borderId="3" xfId="0" applyFont="1" applyFill="1" applyBorder="1" applyAlignment="1">
      <alignment vertical="center" shrinkToFit="1"/>
    </xf>
    <xf numFmtId="0" fontId="13" fillId="2" borderId="3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center" vertical="center" shrinkToFit="1"/>
    </xf>
    <xf numFmtId="0" fontId="14" fillId="2" borderId="0" xfId="0" applyFont="1" applyFill="1" applyAlignment="1">
      <alignment horizontal="center" shrinkToFit="1"/>
    </xf>
    <xf numFmtId="0" fontId="15" fillId="2" borderId="0" xfId="0" applyFont="1" applyFill="1" applyAlignment="1">
      <alignment horizontal="center" shrinkToFit="1"/>
    </xf>
    <xf numFmtId="4" fontId="14" fillId="2" borderId="0" xfId="0" applyNumberFormat="1" applyFont="1" applyFill="1" applyAlignment="1">
      <alignment horizontal="center" shrinkToFit="1"/>
    </xf>
    <xf numFmtId="4" fontId="15" fillId="2" borderId="0" xfId="0" applyNumberFormat="1" applyFont="1" applyFill="1" applyAlignment="1">
      <alignment horizontal="center" shrinkToFit="1"/>
    </xf>
    <xf numFmtId="4" fontId="8" fillId="2" borderId="0" xfId="0" applyNumberFormat="1" applyFont="1" applyFill="1" applyAlignment="1">
      <alignment horizontal="center" shrinkToFit="1"/>
    </xf>
    <xf numFmtId="4" fontId="9" fillId="2" borderId="0" xfId="0" applyNumberFormat="1" applyFont="1" applyFill="1" applyAlignment="1">
      <alignment horizontal="center" shrinkToFit="1"/>
    </xf>
    <xf numFmtId="0" fontId="6" fillId="0" borderId="0" xfId="0" applyFont="1" applyBorder="1"/>
    <xf numFmtId="0" fontId="8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4" fontId="8" fillId="0" borderId="1" xfId="0" applyNumberFormat="1" applyFont="1" applyFill="1" applyBorder="1" applyAlignment="1">
      <alignment vertical="center" shrinkToFit="1"/>
    </xf>
    <xf numFmtId="4" fontId="8" fillId="0" borderId="2" xfId="0" applyNumberFormat="1" applyFont="1" applyFill="1" applyBorder="1" applyAlignment="1">
      <alignment vertical="center" shrinkToFit="1"/>
    </xf>
    <xf numFmtId="4" fontId="9" fillId="0" borderId="3" xfId="0" applyNumberFormat="1" applyFont="1" applyFill="1" applyBorder="1" applyAlignment="1">
      <alignment vertical="center" shrinkToFit="1"/>
    </xf>
    <xf numFmtId="4" fontId="27" fillId="0" borderId="3" xfId="0" applyNumberFormat="1" applyFont="1" applyFill="1" applyBorder="1" applyAlignment="1">
      <alignment vertical="center" shrinkToFit="1"/>
    </xf>
    <xf numFmtId="0" fontId="27" fillId="0" borderId="3" xfId="0" applyFont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vertical="center" shrinkToFit="1"/>
    </xf>
    <xf numFmtId="4" fontId="8" fillId="0" borderId="3" xfId="0" applyNumberFormat="1" applyFont="1" applyFill="1" applyBorder="1" applyAlignment="1">
      <alignment vertical="center" shrinkToFit="1"/>
    </xf>
    <xf numFmtId="4" fontId="9" fillId="2" borderId="0" xfId="0" applyNumberFormat="1" applyFont="1" applyFill="1" applyBorder="1" applyAlignment="1">
      <alignment shrinkToFit="1"/>
    </xf>
    <xf numFmtId="4" fontId="8" fillId="2" borderId="0" xfId="0" applyNumberFormat="1" applyFont="1" applyFill="1" applyBorder="1" applyAlignment="1">
      <alignment vertical="center" shrinkToFit="1"/>
    </xf>
    <xf numFmtId="4" fontId="27" fillId="0" borderId="4" xfId="0" applyNumberFormat="1" applyFont="1" applyFill="1" applyBorder="1" applyAlignment="1">
      <alignment vertical="center" shrinkToFit="1"/>
    </xf>
    <xf numFmtId="0" fontId="9" fillId="0" borderId="5" xfId="0" applyFont="1" applyBorder="1" applyAlignment="1">
      <alignment horizontal="justify" vertical="center" wrapText="1"/>
    </xf>
    <xf numFmtId="0" fontId="8" fillId="0" borderId="6" xfId="0" applyFont="1" applyFill="1" applyBorder="1" applyAlignment="1">
      <alignment horizontal="justify" vertical="center" wrapText="1"/>
    </xf>
    <xf numFmtId="0" fontId="9" fillId="0" borderId="3" xfId="0" applyFont="1" applyFill="1" applyBorder="1" applyAlignment="1">
      <alignment vertical="center" wrapText="1"/>
    </xf>
    <xf numFmtId="4" fontId="28" fillId="0" borderId="3" xfId="0" applyNumberFormat="1" applyFont="1" applyFill="1" applyBorder="1" applyAlignment="1">
      <alignment vertical="center" shrinkToFit="1"/>
    </xf>
    <xf numFmtId="0" fontId="19" fillId="5" borderId="7" xfId="0" applyFont="1" applyFill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vertical="center" shrinkToFit="1"/>
    </xf>
    <xf numFmtId="0" fontId="8" fillId="6" borderId="0" xfId="0" applyFont="1" applyFill="1" applyBorder="1" applyAlignment="1">
      <alignment horizontal="center" vertical="center" shrinkToFit="1"/>
    </xf>
    <xf numFmtId="0" fontId="9" fillId="6" borderId="0" xfId="0" applyFont="1" applyFill="1" applyBorder="1" applyAlignment="1">
      <alignment horizontal="center" vertical="center" shrinkToFit="1"/>
    </xf>
    <xf numFmtId="0" fontId="9" fillId="6" borderId="0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left" vertical="center" wrapText="1"/>
    </xf>
    <xf numFmtId="0" fontId="19" fillId="6" borderId="0" xfId="0" applyFont="1" applyFill="1" applyBorder="1" applyAlignment="1">
      <alignment horizontal="center" vertical="center" wrapText="1"/>
    </xf>
    <xf numFmtId="4" fontId="8" fillId="6" borderId="0" xfId="0" applyNumberFormat="1" applyFont="1" applyFill="1" applyBorder="1" applyAlignment="1">
      <alignment vertical="center" shrinkToFit="1"/>
    </xf>
    <xf numFmtId="0" fontId="10" fillId="0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shrinkToFit="1"/>
    </xf>
    <xf numFmtId="0" fontId="29" fillId="0" borderId="3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4" fontId="29" fillId="0" borderId="3" xfId="0" applyNumberFormat="1" applyFont="1" applyFill="1" applyBorder="1" applyAlignment="1">
      <alignment horizontal="left" vertical="center" wrapText="1"/>
    </xf>
    <xf numFmtId="4" fontId="29" fillId="0" borderId="3" xfId="0" applyNumberFormat="1" applyFont="1" applyFill="1" applyBorder="1" applyAlignment="1">
      <alignment vertical="center" shrinkToFit="1"/>
    </xf>
    <xf numFmtId="3" fontId="9" fillId="2" borderId="0" xfId="0" applyNumberFormat="1" applyFont="1" applyFill="1" applyBorder="1" applyAlignment="1">
      <alignment horizontal="right"/>
    </xf>
    <xf numFmtId="3" fontId="9" fillId="2" borderId="0" xfId="0" applyNumberFormat="1" applyFont="1" applyFill="1" applyBorder="1" applyAlignment="1">
      <alignment horizontal="right" vertical="center"/>
    </xf>
    <xf numFmtId="0" fontId="30" fillId="2" borderId="0" xfId="0" applyFont="1" applyFill="1" applyAlignment="1">
      <alignment horizontal="right"/>
    </xf>
    <xf numFmtId="0" fontId="9" fillId="6" borderId="0" xfId="0" applyFont="1" applyFill="1" applyAlignment="1">
      <alignment shrinkToFit="1"/>
    </xf>
    <xf numFmtId="0" fontId="31" fillId="0" borderId="2" xfId="0" applyFont="1" applyBorder="1" applyAlignment="1">
      <alignment horizontal="center" vertical="center" shrinkToFit="1"/>
    </xf>
    <xf numFmtId="4" fontId="8" fillId="0" borderId="2" xfId="0" applyNumberFormat="1" applyFont="1" applyFill="1" applyBorder="1" applyAlignment="1">
      <alignment horizontal="right" vertical="center" shrinkToFit="1"/>
    </xf>
    <xf numFmtId="0" fontId="31" fillId="3" borderId="1" xfId="0" applyFont="1" applyFill="1" applyBorder="1" applyAlignment="1">
      <alignment horizontal="center" vertical="center" shrinkToFit="1"/>
    </xf>
    <xf numFmtId="4" fontId="8" fillId="0" borderId="1" xfId="0" applyNumberFormat="1" applyFont="1" applyFill="1" applyBorder="1" applyAlignment="1">
      <alignment horizontal="right" vertical="center" shrinkToFit="1"/>
    </xf>
    <xf numFmtId="3" fontId="8" fillId="6" borderId="9" xfId="0" applyNumberFormat="1" applyFont="1" applyFill="1" applyBorder="1" applyAlignment="1">
      <alignment horizontal="left" vertical="center" wrapText="1"/>
    </xf>
    <xf numFmtId="0" fontId="9" fillId="2" borderId="0" xfId="0" applyFont="1" applyFill="1" applyAlignment="1"/>
    <xf numFmtId="0" fontId="9" fillId="2" borderId="0" xfId="0" applyFont="1" applyFill="1" applyAlignment="1">
      <alignment horizontal="left" wrapText="1"/>
    </xf>
    <xf numFmtId="4" fontId="9" fillId="2" borderId="0" xfId="0" applyNumberFormat="1" applyFont="1" applyFill="1" applyAlignment="1">
      <alignment shrinkToFit="1"/>
    </xf>
    <xf numFmtId="3" fontId="8" fillId="6" borderId="9" xfId="0" applyNumberFormat="1" applyFont="1" applyFill="1" applyBorder="1" applyAlignment="1">
      <alignment vertical="center" wrapText="1"/>
    </xf>
    <xf numFmtId="0" fontId="28" fillId="0" borderId="3" xfId="0" applyFont="1" applyFill="1" applyBorder="1" applyAlignment="1">
      <alignment horizontal="left" vertical="center" wrapText="1"/>
    </xf>
    <xf numFmtId="0" fontId="9" fillId="6" borderId="0" xfId="0" applyFont="1" applyFill="1"/>
    <xf numFmtId="0" fontId="9" fillId="0" borderId="0" xfId="0" applyFont="1" applyAlignment="1">
      <alignment shrinkToFit="1"/>
    </xf>
    <xf numFmtId="4" fontId="9" fillId="0" borderId="0" xfId="0" applyNumberFormat="1" applyFont="1" applyAlignment="1">
      <alignment shrinkToFit="1"/>
    </xf>
    <xf numFmtId="0" fontId="0" fillId="0" borderId="0" xfId="0" applyBorder="1"/>
    <xf numFmtId="0" fontId="8" fillId="0" borderId="6" xfId="0" applyFont="1" applyBorder="1" applyAlignment="1">
      <alignment horizontal="left" vertical="center" wrapText="1" shrinkToFit="1"/>
    </xf>
    <xf numFmtId="0" fontId="8" fillId="3" borderId="8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justify" vertical="center" wrapText="1"/>
    </xf>
    <xf numFmtId="0" fontId="9" fillId="6" borderId="0" xfId="0" applyFont="1" applyFill="1" applyAlignment="1">
      <alignment wrapText="1"/>
    </xf>
    <xf numFmtId="0" fontId="22" fillId="2" borderId="0" xfId="0" applyFont="1" applyFill="1" applyAlignment="1">
      <alignment wrapText="1"/>
    </xf>
    <xf numFmtId="0" fontId="29" fillId="0" borderId="3" xfId="0" applyFont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4" fontId="19" fillId="0" borderId="3" xfId="0" applyNumberFormat="1" applyFont="1" applyFill="1" applyBorder="1" applyAlignment="1" applyProtection="1">
      <alignment vertical="center" shrinkToFit="1"/>
      <protection locked="0"/>
    </xf>
    <xf numFmtId="0" fontId="22" fillId="0" borderId="3" xfId="0" applyFont="1" applyBorder="1" applyAlignment="1">
      <alignment horizontal="center" vertical="center" shrinkToFit="1"/>
    </xf>
    <xf numFmtId="0" fontId="0" fillId="0" borderId="0" xfId="0" applyFont="1" applyFill="1"/>
    <xf numFmtId="4" fontId="32" fillId="0" borderId="0" xfId="0" applyNumberFormat="1" applyFont="1" applyFill="1"/>
    <xf numFmtId="0" fontId="32" fillId="0" borderId="0" xfId="0" applyFont="1" applyFill="1"/>
    <xf numFmtId="0" fontId="32" fillId="0" borderId="0" xfId="0" applyFont="1" applyFill="1" applyBorder="1"/>
    <xf numFmtId="0" fontId="7" fillId="0" borderId="0" xfId="0" applyFont="1" applyFill="1"/>
    <xf numFmtId="3" fontId="10" fillId="0" borderId="1" xfId="0" applyNumberFormat="1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3" fontId="8" fillId="6" borderId="9" xfId="0" applyNumberFormat="1" applyFont="1" applyFill="1" applyBorder="1" applyAlignment="1">
      <alignment horizontal="left" vertical="center" wrapText="1"/>
    </xf>
    <xf numFmtId="3" fontId="11" fillId="2" borderId="0" xfId="0" applyNumberFormat="1" applyFont="1" applyFill="1" applyBorder="1" applyAlignment="1">
      <alignment horizontal="center" vertical="center" wrapText="1"/>
    </xf>
    <xf numFmtId="3" fontId="8" fillId="6" borderId="10" xfId="0" applyNumberFormat="1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5724088"/>
        <c:axId val="169913624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478256"/>
        <c:axId val="135476296"/>
      </c:lineChart>
      <c:catAx>
        <c:axId val="135724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913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9913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5724088"/>
        <c:crosses val="autoZero"/>
        <c:crossBetween val="between"/>
      </c:valAx>
      <c:catAx>
        <c:axId val="135478256"/>
        <c:scaling>
          <c:orientation val="minMax"/>
        </c:scaling>
        <c:delete val="1"/>
        <c:axPos val="b"/>
        <c:majorTickMark val="out"/>
        <c:minorTickMark val="none"/>
        <c:tickLblPos val="nextTo"/>
        <c:crossAx val="135476296"/>
        <c:crosses val="autoZero"/>
        <c:auto val="0"/>
        <c:lblAlgn val="ctr"/>
        <c:lblOffset val="100"/>
        <c:noMultiLvlLbl val="0"/>
      </c:catAx>
      <c:valAx>
        <c:axId val="1354762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5478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806160"/>
        <c:axId val="1698120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804984"/>
        <c:axId val="169805376"/>
      </c:lineChart>
      <c:catAx>
        <c:axId val="169806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812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9812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806160"/>
        <c:crosses val="autoZero"/>
        <c:crossBetween val="between"/>
      </c:valAx>
      <c:catAx>
        <c:axId val="169804984"/>
        <c:scaling>
          <c:orientation val="minMax"/>
        </c:scaling>
        <c:delete val="1"/>
        <c:axPos val="b"/>
        <c:majorTickMark val="out"/>
        <c:minorTickMark val="none"/>
        <c:tickLblPos val="nextTo"/>
        <c:crossAx val="169805376"/>
        <c:crosses val="autoZero"/>
        <c:auto val="0"/>
        <c:lblAlgn val="ctr"/>
        <c:lblOffset val="100"/>
        <c:noMultiLvlLbl val="0"/>
      </c:catAx>
      <c:valAx>
        <c:axId val="1698053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9804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789320"/>
        <c:axId val="1747889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789712"/>
        <c:axId val="174790104"/>
      </c:lineChart>
      <c:catAx>
        <c:axId val="174789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78892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4788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789320"/>
        <c:crosses val="autoZero"/>
        <c:crossBetween val="between"/>
      </c:valAx>
      <c:catAx>
        <c:axId val="174789712"/>
        <c:scaling>
          <c:orientation val="minMax"/>
        </c:scaling>
        <c:delete val="1"/>
        <c:axPos val="b"/>
        <c:majorTickMark val="out"/>
        <c:minorTickMark val="none"/>
        <c:tickLblPos val="nextTo"/>
        <c:crossAx val="174790104"/>
        <c:crosses val="autoZero"/>
        <c:auto val="0"/>
        <c:lblAlgn val="ctr"/>
        <c:lblOffset val="100"/>
        <c:noMultiLvlLbl val="0"/>
      </c:catAx>
      <c:valAx>
        <c:axId val="1747901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789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791280"/>
        <c:axId val="175858144"/>
      </c:barChart>
      <c:catAx>
        <c:axId val="174791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858144"/>
        <c:crosses val="autoZero"/>
        <c:auto val="0"/>
        <c:lblAlgn val="ctr"/>
        <c:lblOffset val="100"/>
        <c:tickLblSkip val="10"/>
        <c:tickMarkSkip val="1"/>
        <c:noMultiLvlLbl val="0"/>
      </c:catAx>
      <c:valAx>
        <c:axId val="175858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7912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854224"/>
        <c:axId val="175855400"/>
      </c:barChart>
      <c:catAx>
        <c:axId val="175854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855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855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854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853440"/>
        <c:axId val="175856576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855008"/>
        <c:axId val="175855792"/>
      </c:lineChart>
      <c:catAx>
        <c:axId val="175853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856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856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853440"/>
        <c:crosses val="autoZero"/>
        <c:crossBetween val="between"/>
      </c:valAx>
      <c:catAx>
        <c:axId val="175855008"/>
        <c:scaling>
          <c:orientation val="minMax"/>
        </c:scaling>
        <c:delete val="1"/>
        <c:axPos val="b"/>
        <c:majorTickMark val="out"/>
        <c:minorTickMark val="none"/>
        <c:tickLblPos val="nextTo"/>
        <c:crossAx val="175855792"/>
        <c:crosses val="autoZero"/>
        <c:auto val="0"/>
        <c:lblAlgn val="ctr"/>
        <c:lblOffset val="100"/>
        <c:noMultiLvlLbl val="0"/>
      </c:catAx>
      <c:valAx>
        <c:axId val="1758557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5855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856184"/>
        <c:axId val="175857752"/>
      </c:barChart>
      <c:catAx>
        <c:axId val="175856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857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857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856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858928"/>
        <c:axId val="175858536"/>
      </c:barChart>
      <c:catAx>
        <c:axId val="175858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858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858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858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859712"/>
        <c:axId val="1758601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860496"/>
        <c:axId val="175838936"/>
      </c:lineChart>
      <c:catAx>
        <c:axId val="175859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860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860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859712"/>
        <c:crosses val="autoZero"/>
        <c:crossBetween val="between"/>
      </c:valAx>
      <c:catAx>
        <c:axId val="175860496"/>
        <c:scaling>
          <c:orientation val="minMax"/>
        </c:scaling>
        <c:delete val="1"/>
        <c:axPos val="b"/>
        <c:majorTickMark val="out"/>
        <c:minorTickMark val="none"/>
        <c:tickLblPos val="nextTo"/>
        <c:crossAx val="175838936"/>
        <c:crosses val="autoZero"/>
        <c:auto val="0"/>
        <c:lblAlgn val="ctr"/>
        <c:lblOffset val="100"/>
        <c:noMultiLvlLbl val="0"/>
      </c:catAx>
      <c:valAx>
        <c:axId val="1758389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5860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828744"/>
        <c:axId val="175830312"/>
      </c:barChart>
      <c:catAx>
        <c:axId val="175828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830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830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8287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840112"/>
        <c:axId val="175839328"/>
      </c:barChart>
      <c:catAx>
        <c:axId val="175840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839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839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840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833840"/>
        <c:axId val="175831880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834232"/>
        <c:axId val="175836192"/>
      </c:lineChart>
      <c:catAx>
        <c:axId val="175833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831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831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833840"/>
        <c:crosses val="autoZero"/>
        <c:crossBetween val="between"/>
      </c:valAx>
      <c:catAx>
        <c:axId val="175834232"/>
        <c:scaling>
          <c:orientation val="minMax"/>
        </c:scaling>
        <c:delete val="1"/>
        <c:axPos val="b"/>
        <c:majorTickMark val="out"/>
        <c:minorTickMark val="none"/>
        <c:tickLblPos val="nextTo"/>
        <c:crossAx val="175836192"/>
        <c:crosses val="autoZero"/>
        <c:auto val="0"/>
        <c:lblAlgn val="ctr"/>
        <c:lblOffset val="100"/>
        <c:noMultiLvlLbl val="0"/>
      </c:catAx>
      <c:valAx>
        <c:axId val="1758361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5834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806552"/>
        <c:axId val="169806944"/>
      </c:barChart>
      <c:catAx>
        <c:axId val="169806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806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9806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806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828352"/>
        <c:axId val="175832272"/>
      </c:barChart>
      <c:catAx>
        <c:axId val="175828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8322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8322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828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833056"/>
        <c:axId val="175837760"/>
      </c:barChart>
      <c:catAx>
        <c:axId val="175833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837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837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833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835016"/>
        <c:axId val="1758291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831488"/>
        <c:axId val="175829920"/>
      </c:lineChart>
      <c:catAx>
        <c:axId val="175835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829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829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835016"/>
        <c:crosses val="autoZero"/>
        <c:crossBetween val="between"/>
      </c:valAx>
      <c:catAx>
        <c:axId val="175831488"/>
        <c:scaling>
          <c:orientation val="minMax"/>
        </c:scaling>
        <c:delete val="1"/>
        <c:axPos val="b"/>
        <c:majorTickMark val="out"/>
        <c:minorTickMark val="none"/>
        <c:tickLblPos val="nextTo"/>
        <c:crossAx val="175829920"/>
        <c:crosses val="autoZero"/>
        <c:auto val="0"/>
        <c:lblAlgn val="ctr"/>
        <c:lblOffset val="100"/>
        <c:noMultiLvlLbl val="0"/>
      </c:catAx>
      <c:valAx>
        <c:axId val="1758299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5831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830704"/>
        <c:axId val="175838152"/>
      </c:barChart>
      <c:catAx>
        <c:axId val="175830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838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8381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830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831096"/>
        <c:axId val="175836584"/>
      </c:barChart>
      <c:catAx>
        <c:axId val="175831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836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8365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8310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[1]D_UW!#REF!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[1]D_UW!#REF!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836976"/>
        <c:axId val="175839720"/>
      </c:barChart>
      <c:lineChart>
        <c:grouping val="standard"/>
        <c:varyColors val="0"/>
        <c:ser>
          <c:idx val="0"/>
          <c:order val="2"/>
          <c:tx>
            <c:v>[1]D_UW!#REF!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[1]D_UW!#REF!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846384"/>
        <c:axId val="175848736"/>
      </c:lineChart>
      <c:catAx>
        <c:axId val="175836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839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8397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836976"/>
        <c:crosses val="autoZero"/>
        <c:crossBetween val="between"/>
      </c:valAx>
      <c:catAx>
        <c:axId val="175846384"/>
        <c:scaling>
          <c:orientation val="minMax"/>
        </c:scaling>
        <c:delete val="1"/>
        <c:axPos val="b"/>
        <c:majorTickMark val="out"/>
        <c:minorTickMark val="none"/>
        <c:tickLblPos val="nextTo"/>
        <c:crossAx val="175848736"/>
        <c:crosses val="autoZero"/>
        <c:auto val="0"/>
        <c:lblAlgn val="ctr"/>
        <c:lblOffset val="100"/>
        <c:noMultiLvlLbl val="0"/>
      </c:catAx>
      <c:valAx>
        <c:axId val="1758487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5846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[2]D_UW!#REF!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841680"/>
        <c:axId val="175840896"/>
      </c:barChart>
      <c:catAx>
        <c:axId val="175841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8408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5840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8416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[2]D_UW!#REF!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849520"/>
        <c:axId val="175842072"/>
      </c:barChart>
      <c:catAx>
        <c:axId val="175849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842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842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849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844424"/>
        <c:axId val="1758412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848344"/>
        <c:axId val="175845600"/>
      </c:lineChart>
      <c:catAx>
        <c:axId val="175844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84128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5841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844424"/>
        <c:crosses val="autoZero"/>
        <c:crossBetween val="between"/>
      </c:valAx>
      <c:catAx>
        <c:axId val="175848344"/>
        <c:scaling>
          <c:orientation val="minMax"/>
        </c:scaling>
        <c:delete val="1"/>
        <c:axPos val="b"/>
        <c:majorTickMark val="out"/>
        <c:minorTickMark val="none"/>
        <c:tickLblPos val="nextTo"/>
        <c:crossAx val="175845600"/>
        <c:crosses val="autoZero"/>
        <c:auto val="0"/>
        <c:lblAlgn val="ctr"/>
        <c:lblOffset val="100"/>
        <c:noMultiLvlLbl val="0"/>
      </c:catAx>
      <c:valAx>
        <c:axId val="1758456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5848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842856"/>
        <c:axId val="175843248"/>
      </c:barChart>
      <c:catAx>
        <c:axId val="175842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843248"/>
        <c:crosses val="autoZero"/>
        <c:auto val="0"/>
        <c:lblAlgn val="ctr"/>
        <c:lblOffset val="100"/>
        <c:tickLblSkip val="10"/>
        <c:tickMarkSkip val="1"/>
        <c:noMultiLvlLbl val="0"/>
      </c:catAx>
      <c:valAx>
        <c:axId val="175843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842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621048"/>
        <c:axId val="169624576"/>
      </c:barChart>
      <c:catAx>
        <c:axId val="169621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624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9624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621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844032"/>
        <c:axId val="175845992"/>
      </c:barChart>
      <c:catAx>
        <c:axId val="175844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845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8459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8440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844816"/>
        <c:axId val="175850304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845208"/>
        <c:axId val="175846776"/>
      </c:lineChart>
      <c:catAx>
        <c:axId val="175844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850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850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844816"/>
        <c:crosses val="autoZero"/>
        <c:crossBetween val="between"/>
      </c:valAx>
      <c:catAx>
        <c:axId val="175845208"/>
        <c:scaling>
          <c:orientation val="minMax"/>
        </c:scaling>
        <c:delete val="1"/>
        <c:axPos val="b"/>
        <c:majorTickMark val="out"/>
        <c:minorTickMark val="none"/>
        <c:tickLblPos val="nextTo"/>
        <c:crossAx val="175846776"/>
        <c:crosses val="autoZero"/>
        <c:auto val="0"/>
        <c:lblAlgn val="ctr"/>
        <c:lblOffset val="100"/>
        <c:noMultiLvlLbl val="0"/>
      </c:catAx>
      <c:valAx>
        <c:axId val="1758467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5845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851088"/>
        <c:axId val="175849912"/>
      </c:barChart>
      <c:catAx>
        <c:axId val="175851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849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849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851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851872"/>
        <c:axId val="175851480"/>
      </c:barChart>
      <c:catAx>
        <c:axId val="175851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851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851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851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853048"/>
        <c:axId val="1855010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504928"/>
        <c:axId val="185501792"/>
      </c:lineChart>
      <c:catAx>
        <c:axId val="175853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01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501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853048"/>
        <c:crosses val="autoZero"/>
        <c:crossBetween val="between"/>
      </c:valAx>
      <c:catAx>
        <c:axId val="185504928"/>
        <c:scaling>
          <c:orientation val="minMax"/>
        </c:scaling>
        <c:delete val="1"/>
        <c:axPos val="b"/>
        <c:majorTickMark val="out"/>
        <c:minorTickMark val="none"/>
        <c:tickLblPos val="nextTo"/>
        <c:crossAx val="185501792"/>
        <c:crosses val="autoZero"/>
        <c:auto val="0"/>
        <c:lblAlgn val="ctr"/>
        <c:lblOffset val="100"/>
        <c:noMultiLvlLbl val="0"/>
      </c:catAx>
      <c:valAx>
        <c:axId val="1855017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5504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507280"/>
        <c:axId val="185505320"/>
      </c:barChart>
      <c:catAx>
        <c:axId val="185507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05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5053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072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507672"/>
        <c:axId val="185508456"/>
      </c:barChart>
      <c:catAx>
        <c:axId val="185507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08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508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076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506104"/>
        <c:axId val="185504536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505712"/>
        <c:axId val="185499832"/>
      </c:lineChart>
      <c:catAx>
        <c:axId val="185506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04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504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06104"/>
        <c:crosses val="autoZero"/>
        <c:crossBetween val="between"/>
      </c:valAx>
      <c:catAx>
        <c:axId val="185505712"/>
        <c:scaling>
          <c:orientation val="minMax"/>
        </c:scaling>
        <c:delete val="1"/>
        <c:axPos val="b"/>
        <c:majorTickMark val="out"/>
        <c:minorTickMark val="none"/>
        <c:tickLblPos val="nextTo"/>
        <c:crossAx val="185499832"/>
        <c:crosses val="autoZero"/>
        <c:auto val="0"/>
        <c:lblAlgn val="ctr"/>
        <c:lblOffset val="100"/>
        <c:noMultiLvlLbl val="0"/>
      </c:catAx>
      <c:valAx>
        <c:axId val="1854998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5505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508848"/>
        <c:axId val="185511592"/>
      </c:barChart>
      <c:catAx>
        <c:axId val="185508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11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511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08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500224"/>
        <c:axId val="185506496"/>
      </c:barChart>
      <c:catAx>
        <c:axId val="185500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06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5064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00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ser>
          <c:idx val="3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617520"/>
        <c:axId val="169622224"/>
      </c:barChart>
      <c:lineChart>
        <c:grouping val="standard"/>
        <c:varyColors val="0"/>
        <c:ser>
          <c:idx val="0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312232"/>
        <c:axId val="170314584"/>
      </c:lineChart>
      <c:catAx>
        <c:axId val="169617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622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9622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617520"/>
        <c:crosses val="autoZero"/>
        <c:crossBetween val="between"/>
      </c:valAx>
      <c:catAx>
        <c:axId val="170312232"/>
        <c:scaling>
          <c:orientation val="minMax"/>
        </c:scaling>
        <c:delete val="1"/>
        <c:axPos val="b"/>
        <c:majorTickMark val="out"/>
        <c:minorTickMark val="none"/>
        <c:tickLblPos val="nextTo"/>
        <c:crossAx val="170314584"/>
        <c:crosses val="autoZero"/>
        <c:auto val="0"/>
        <c:lblAlgn val="ctr"/>
        <c:lblOffset val="100"/>
        <c:noMultiLvlLbl val="0"/>
      </c:catAx>
      <c:valAx>
        <c:axId val="1703145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0312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509632"/>
        <c:axId val="1855021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502576"/>
        <c:axId val="185503752"/>
      </c:lineChart>
      <c:catAx>
        <c:axId val="185509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02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502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09632"/>
        <c:crosses val="autoZero"/>
        <c:crossBetween val="between"/>
      </c:valAx>
      <c:catAx>
        <c:axId val="185502576"/>
        <c:scaling>
          <c:orientation val="minMax"/>
        </c:scaling>
        <c:delete val="1"/>
        <c:axPos val="b"/>
        <c:majorTickMark val="out"/>
        <c:minorTickMark val="none"/>
        <c:tickLblPos val="nextTo"/>
        <c:crossAx val="185503752"/>
        <c:crosses val="autoZero"/>
        <c:auto val="0"/>
        <c:lblAlgn val="ctr"/>
        <c:lblOffset val="100"/>
        <c:noMultiLvlLbl val="0"/>
      </c:catAx>
      <c:valAx>
        <c:axId val="1855037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55025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502968"/>
        <c:axId val="185503360"/>
      </c:barChart>
      <c:catAx>
        <c:axId val="185502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03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5033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02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510416"/>
        <c:axId val="185510808"/>
      </c:barChart>
      <c:catAx>
        <c:axId val="185510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10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510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10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ser>
          <c:idx val="3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522960"/>
        <c:axId val="185515904"/>
      </c:barChart>
      <c:lineChart>
        <c:grouping val="standard"/>
        <c:varyColors val="0"/>
        <c:ser>
          <c:idx val="0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524528"/>
        <c:axId val="185522568"/>
      </c:lineChart>
      <c:catAx>
        <c:axId val="185522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15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5159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22960"/>
        <c:crosses val="autoZero"/>
        <c:crossBetween val="between"/>
      </c:valAx>
      <c:catAx>
        <c:axId val="185524528"/>
        <c:scaling>
          <c:orientation val="minMax"/>
        </c:scaling>
        <c:delete val="1"/>
        <c:axPos val="b"/>
        <c:majorTickMark val="out"/>
        <c:minorTickMark val="none"/>
        <c:tickLblPos val="nextTo"/>
        <c:crossAx val="185522568"/>
        <c:crosses val="autoZero"/>
        <c:auto val="0"/>
        <c:lblAlgn val="ctr"/>
        <c:lblOffset val="100"/>
        <c:noMultiLvlLbl val="0"/>
      </c:catAx>
      <c:valAx>
        <c:axId val="1855225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55245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516296"/>
        <c:axId val="185524136"/>
      </c:barChart>
      <c:catAx>
        <c:axId val="185516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241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5524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16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512376"/>
        <c:axId val="185512768"/>
      </c:barChart>
      <c:catAx>
        <c:axId val="185512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12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5127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12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515120"/>
        <c:axId val="1855166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521392"/>
        <c:axId val="185520216"/>
      </c:lineChart>
      <c:catAx>
        <c:axId val="185515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1668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5516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15120"/>
        <c:crosses val="autoZero"/>
        <c:crossBetween val="between"/>
      </c:valAx>
      <c:catAx>
        <c:axId val="185521392"/>
        <c:scaling>
          <c:orientation val="minMax"/>
        </c:scaling>
        <c:delete val="1"/>
        <c:axPos val="b"/>
        <c:majorTickMark val="out"/>
        <c:minorTickMark val="none"/>
        <c:tickLblPos val="nextTo"/>
        <c:crossAx val="185520216"/>
        <c:crosses val="autoZero"/>
        <c:auto val="0"/>
        <c:lblAlgn val="ctr"/>
        <c:lblOffset val="100"/>
        <c:noMultiLvlLbl val="0"/>
      </c:catAx>
      <c:valAx>
        <c:axId val="1855202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55213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517864"/>
        <c:axId val="185513552"/>
      </c:barChart>
      <c:catAx>
        <c:axId val="185517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1355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5513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17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521784"/>
        <c:axId val="185518256"/>
      </c:barChart>
      <c:catAx>
        <c:axId val="185521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18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518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21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[1]D_UW!#REF!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[1]D_UW!#REF!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513160"/>
        <c:axId val="185518648"/>
      </c:barChart>
      <c:lineChart>
        <c:grouping val="standard"/>
        <c:varyColors val="0"/>
        <c:ser>
          <c:idx val="0"/>
          <c:order val="2"/>
          <c:tx>
            <c:v>[1]D_UW!#REF!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[1]D_UW!#REF!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519040"/>
        <c:axId val="185520608"/>
      </c:lineChart>
      <c:catAx>
        <c:axId val="185513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18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5186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13160"/>
        <c:crosses val="autoZero"/>
        <c:crossBetween val="between"/>
      </c:valAx>
      <c:catAx>
        <c:axId val="185519040"/>
        <c:scaling>
          <c:orientation val="minMax"/>
        </c:scaling>
        <c:delete val="1"/>
        <c:axPos val="b"/>
        <c:majorTickMark val="out"/>
        <c:minorTickMark val="none"/>
        <c:tickLblPos val="nextTo"/>
        <c:crossAx val="185520608"/>
        <c:crosses val="autoZero"/>
        <c:auto val="0"/>
        <c:lblAlgn val="ctr"/>
        <c:lblOffset val="100"/>
        <c:noMultiLvlLbl val="0"/>
      </c:catAx>
      <c:valAx>
        <c:axId val="1855206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5519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311448"/>
        <c:axId val="170317328"/>
      </c:barChart>
      <c:catAx>
        <c:axId val="170311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317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317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311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[2]D_UW!#REF!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521000"/>
        <c:axId val="185522176"/>
      </c:barChart>
      <c:catAx>
        <c:axId val="185521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221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5522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21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[2]D_UW!#REF!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515512"/>
        <c:axId val="185523744"/>
      </c:barChart>
      <c:catAx>
        <c:axId val="185515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237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523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15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528056"/>
        <c:axId val="1855268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525704"/>
        <c:axId val="185530800"/>
      </c:lineChart>
      <c:catAx>
        <c:axId val="185528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268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5526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28056"/>
        <c:crosses val="autoZero"/>
        <c:crossBetween val="between"/>
      </c:valAx>
      <c:catAx>
        <c:axId val="185525704"/>
        <c:scaling>
          <c:orientation val="minMax"/>
        </c:scaling>
        <c:delete val="1"/>
        <c:axPos val="b"/>
        <c:majorTickMark val="out"/>
        <c:minorTickMark val="none"/>
        <c:tickLblPos val="nextTo"/>
        <c:crossAx val="185530800"/>
        <c:crosses val="autoZero"/>
        <c:auto val="0"/>
        <c:lblAlgn val="ctr"/>
        <c:lblOffset val="100"/>
        <c:noMultiLvlLbl val="0"/>
      </c:catAx>
      <c:valAx>
        <c:axId val="1855308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5525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531976"/>
        <c:axId val="185524920"/>
      </c:barChart>
      <c:catAx>
        <c:axId val="185531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2492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55249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319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530016"/>
        <c:axId val="185527272"/>
      </c:barChart>
      <c:catAx>
        <c:axId val="185530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272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5272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30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530408"/>
        <c:axId val="185526488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531584"/>
        <c:axId val="185527664"/>
      </c:lineChart>
      <c:catAx>
        <c:axId val="185530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26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5264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30408"/>
        <c:crosses val="autoZero"/>
        <c:crossBetween val="between"/>
      </c:valAx>
      <c:catAx>
        <c:axId val="185531584"/>
        <c:scaling>
          <c:orientation val="minMax"/>
        </c:scaling>
        <c:delete val="1"/>
        <c:axPos val="b"/>
        <c:majorTickMark val="out"/>
        <c:minorTickMark val="none"/>
        <c:tickLblPos val="nextTo"/>
        <c:crossAx val="185527664"/>
        <c:crosses val="autoZero"/>
        <c:auto val="0"/>
        <c:lblAlgn val="ctr"/>
        <c:lblOffset val="100"/>
        <c:noMultiLvlLbl val="0"/>
      </c:catAx>
      <c:valAx>
        <c:axId val="1855276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5531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528840"/>
        <c:axId val="185529232"/>
      </c:barChart>
      <c:catAx>
        <c:axId val="185528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29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5292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28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622656"/>
        <c:axId val="186628928"/>
      </c:barChart>
      <c:catAx>
        <c:axId val="186622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289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628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226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625400"/>
        <c:axId val="1866179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628536"/>
        <c:axId val="186624616"/>
      </c:lineChart>
      <c:catAx>
        <c:axId val="186625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17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6179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25400"/>
        <c:crosses val="autoZero"/>
        <c:crossBetween val="between"/>
      </c:valAx>
      <c:catAx>
        <c:axId val="186628536"/>
        <c:scaling>
          <c:orientation val="minMax"/>
        </c:scaling>
        <c:delete val="1"/>
        <c:axPos val="b"/>
        <c:majorTickMark val="out"/>
        <c:minorTickMark val="none"/>
        <c:tickLblPos val="nextTo"/>
        <c:crossAx val="186624616"/>
        <c:crosses val="autoZero"/>
        <c:auto val="0"/>
        <c:lblAlgn val="ctr"/>
        <c:lblOffset val="100"/>
        <c:noMultiLvlLbl val="0"/>
      </c:catAx>
      <c:valAx>
        <c:axId val="1866246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66285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626184"/>
        <c:axId val="186623440"/>
      </c:barChart>
      <c:catAx>
        <c:axId val="186626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23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6234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26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313016"/>
        <c:axId val="170316152"/>
      </c:barChart>
      <c:catAx>
        <c:axId val="170313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316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3161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313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629712"/>
        <c:axId val="186626576"/>
      </c:barChart>
      <c:catAx>
        <c:axId val="186629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26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626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29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620696"/>
        <c:axId val="186621480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621088"/>
        <c:axId val="186627360"/>
      </c:lineChart>
      <c:catAx>
        <c:axId val="186620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21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621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20696"/>
        <c:crosses val="autoZero"/>
        <c:crossBetween val="between"/>
      </c:valAx>
      <c:catAx>
        <c:axId val="186621088"/>
        <c:scaling>
          <c:orientation val="minMax"/>
        </c:scaling>
        <c:delete val="1"/>
        <c:axPos val="b"/>
        <c:majorTickMark val="out"/>
        <c:minorTickMark val="none"/>
        <c:tickLblPos val="nextTo"/>
        <c:crossAx val="186627360"/>
        <c:crosses val="autoZero"/>
        <c:auto val="0"/>
        <c:lblAlgn val="ctr"/>
        <c:lblOffset val="100"/>
        <c:noMultiLvlLbl val="0"/>
      </c:catAx>
      <c:valAx>
        <c:axId val="1866273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6621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630104"/>
        <c:axId val="186621872"/>
      </c:barChart>
      <c:catAx>
        <c:axId val="186630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21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6218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30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625008"/>
        <c:axId val="186618736"/>
      </c:barChart>
      <c:catAx>
        <c:axId val="186625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18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618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25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619520"/>
        <c:axId val="1866222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624224"/>
        <c:axId val="186627752"/>
      </c:lineChart>
      <c:catAx>
        <c:axId val="186619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22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622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19520"/>
        <c:crosses val="autoZero"/>
        <c:crossBetween val="between"/>
      </c:valAx>
      <c:catAx>
        <c:axId val="186624224"/>
        <c:scaling>
          <c:orientation val="minMax"/>
        </c:scaling>
        <c:delete val="1"/>
        <c:axPos val="b"/>
        <c:majorTickMark val="out"/>
        <c:minorTickMark val="none"/>
        <c:tickLblPos val="nextTo"/>
        <c:crossAx val="186627752"/>
        <c:crosses val="autoZero"/>
        <c:auto val="0"/>
        <c:lblAlgn val="ctr"/>
        <c:lblOffset val="100"/>
        <c:noMultiLvlLbl val="0"/>
      </c:catAx>
      <c:valAx>
        <c:axId val="1866277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6624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620304"/>
        <c:axId val="186633632"/>
      </c:barChart>
      <c:catAx>
        <c:axId val="186620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33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6336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20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641864"/>
        <c:axId val="186635592"/>
      </c:barChart>
      <c:catAx>
        <c:axId val="186641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35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635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41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ser>
          <c:idx val="3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642256"/>
        <c:axId val="186639904"/>
      </c:barChart>
      <c:lineChart>
        <c:grouping val="standard"/>
        <c:varyColors val="0"/>
        <c:ser>
          <c:idx val="0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637160"/>
        <c:axId val="186640296"/>
      </c:lineChart>
      <c:catAx>
        <c:axId val="186642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39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6399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42256"/>
        <c:crosses val="autoZero"/>
        <c:crossBetween val="between"/>
      </c:valAx>
      <c:catAx>
        <c:axId val="186637160"/>
        <c:scaling>
          <c:orientation val="minMax"/>
        </c:scaling>
        <c:delete val="1"/>
        <c:axPos val="b"/>
        <c:majorTickMark val="out"/>
        <c:minorTickMark val="none"/>
        <c:tickLblPos val="nextTo"/>
        <c:crossAx val="186640296"/>
        <c:crosses val="autoZero"/>
        <c:auto val="0"/>
        <c:lblAlgn val="ctr"/>
        <c:lblOffset val="100"/>
        <c:noMultiLvlLbl val="0"/>
      </c:catAx>
      <c:valAx>
        <c:axId val="1866402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6637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630888"/>
        <c:axId val="186633240"/>
      </c:barChart>
      <c:catAx>
        <c:axId val="186630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332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6633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308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631280"/>
        <c:axId val="186636376"/>
      </c:barChart>
      <c:catAx>
        <c:axId val="186631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36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636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312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313408"/>
        <c:axId val="1703138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314976"/>
        <c:axId val="170316544"/>
      </c:lineChart>
      <c:catAx>
        <c:axId val="170313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3138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0313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313408"/>
        <c:crosses val="autoZero"/>
        <c:crossBetween val="between"/>
      </c:valAx>
      <c:catAx>
        <c:axId val="170314976"/>
        <c:scaling>
          <c:orientation val="minMax"/>
        </c:scaling>
        <c:delete val="1"/>
        <c:axPos val="b"/>
        <c:majorTickMark val="out"/>
        <c:minorTickMark val="none"/>
        <c:tickLblPos val="nextTo"/>
        <c:crossAx val="170316544"/>
        <c:crosses val="autoZero"/>
        <c:auto val="0"/>
        <c:lblAlgn val="ctr"/>
        <c:lblOffset val="100"/>
        <c:noMultiLvlLbl val="0"/>
      </c:catAx>
      <c:valAx>
        <c:axId val="1703165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03149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632848"/>
        <c:axId val="1866406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634024"/>
        <c:axId val="186641080"/>
      </c:lineChart>
      <c:catAx>
        <c:axId val="186632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4068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6640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32848"/>
        <c:crosses val="autoZero"/>
        <c:crossBetween val="between"/>
      </c:valAx>
      <c:catAx>
        <c:axId val="186634024"/>
        <c:scaling>
          <c:orientation val="minMax"/>
        </c:scaling>
        <c:delete val="1"/>
        <c:axPos val="b"/>
        <c:majorTickMark val="out"/>
        <c:minorTickMark val="none"/>
        <c:tickLblPos val="nextTo"/>
        <c:crossAx val="186641080"/>
        <c:crosses val="autoZero"/>
        <c:auto val="0"/>
        <c:lblAlgn val="ctr"/>
        <c:lblOffset val="100"/>
        <c:noMultiLvlLbl val="0"/>
      </c:catAx>
      <c:valAx>
        <c:axId val="1866410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6634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637552"/>
        <c:axId val="186641472"/>
      </c:barChart>
      <c:catAx>
        <c:axId val="186637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4147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6641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37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638336"/>
        <c:axId val="186634808"/>
      </c:barChart>
      <c:catAx>
        <c:axId val="186638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34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634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38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635984"/>
        <c:axId val="186637944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638728"/>
        <c:axId val="186639120"/>
      </c:lineChart>
      <c:catAx>
        <c:axId val="186635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37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637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35984"/>
        <c:crosses val="autoZero"/>
        <c:crossBetween val="between"/>
      </c:valAx>
      <c:catAx>
        <c:axId val="186638728"/>
        <c:scaling>
          <c:orientation val="minMax"/>
        </c:scaling>
        <c:delete val="1"/>
        <c:axPos val="b"/>
        <c:majorTickMark val="out"/>
        <c:minorTickMark val="none"/>
        <c:tickLblPos val="nextTo"/>
        <c:crossAx val="186639120"/>
        <c:crosses val="autoZero"/>
        <c:auto val="0"/>
        <c:lblAlgn val="ctr"/>
        <c:lblOffset val="100"/>
        <c:noMultiLvlLbl val="0"/>
      </c:catAx>
      <c:valAx>
        <c:axId val="1866391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66387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643824"/>
        <c:axId val="186643432"/>
      </c:barChart>
      <c:catAx>
        <c:axId val="186643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43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643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43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649312"/>
        <c:axId val="186649704"/>
      </c:barChart>
      <c:catAx>
        <c:axId val="186649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49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649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49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644216"/>
        <c:axId val="1866465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646960"/>
        <c:axId val="186647352"/>
      </c:lineChart>
      <c:catAx>
        <c:axId val="186644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46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646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44216"/>
        <c:crosses val="autoZero"/>
        <c:crossBetween val="between"/>
      </c:valAx>
      <c:catAx>
        <c:axId val="186646960"/>
        <c:scaling>
          <c:orientation val="minMax"/>
        </c:scaling>
        <c:delete val="1"/>
        <c:axPos val="b"/>
        <c:majorTickMark val="out"/>
        <c:minorTickMark val="none"/>
        <c:tickLblPos val="nextTo"/>
        <c:crossAx val="186647352"/>
        <c:crosses val="autoZero"/>
        <c:auto val="0"/>
        <c:lblAlgn val="ctr"/>
        <c:lblOffset val="100"/>
        <c:noMultiLvlLbl val="0"/>
      </c:catAx>
      <c:valAx>
        <c:axId val="186647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66469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648136"/>
        <c:axId val="186646176"/>
      </c:barChart>
      <c:catAx>
        <c:axId val="186648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46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646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481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650096"/>
        <c:axId val="186645784"/>
      </c:barChart>
      <c:catAx>
        <c:axId val="186650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457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645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500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645000"/>
        <c:axId val="186645392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850016"/>
        <c:axId val="187843352"/>
      </c:lineChart>
      <c:catAx>
        <c:axId val="186645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45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645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45000"/>
        <c:crosses val="autoZero"/>
        <c:crossBetween val="between"/>
      </c:valAx>
      <c:catAx>
        <c:axId val="187850016"/>
        <c:scaling>
          <c:orientation val="minMax"/>
        </c:scaling>
        <c:delete val="1"/>
        <c:axPos val="b"/>
        <c:majorTickMark val="out"/>
        <c:minorTickMark val="none"/>
        <c:tickLblPos val="nextTo"/>
        <c:crossAx val="187843352"/>
        <c:crosses val="autoZero"/>
        <c:auto val="0"/>
        <c:lblAlgn val="ctr"/>
        <c:lblOffset val="100"/>
        <c:noMultiLvlLbl val="0"/>
      </c:catAx>
      <c:valAx>
        <c:axId val="187843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850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315368"/>
        <c:axId val="170316936"/>
      </c:barChart>
      <c:catAx>
        <c:axId val="170315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316936"/>
        <c:crosses val="autoZero"/>
        <c:auto val="0"/>
        <c:lblAlgn val="ctr"/>
        <c:lblOffset val="100"/>
        <c:tickLblSkip val="8"/>
        <c:tickMarkSkip val="1"/>
        <c:noMultiLvlLbl val="0"/>
      </c:catAx>
      <c:valAx>
        <c:axId val="170316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315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847664"/>
        <c:axId val="187843744"/>
      </c:barChart>
      <c:catAx>
        <c:axId val="187847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437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843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47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844920"/>
        <c:axId val="187851192"/>
      </c:barChart>
      <c:catAx>
        <c:axId val="187844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51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8511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449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845704"/>
        <c:axId val="1878527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847272"/>
        <c:axId val="187848840"/>
      </c:lineChart>
      <c:catAx>
        <c:axId val="187845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52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852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45704"/>
        <c:crosses val="autoZero"/>
        <c:crossBetween val="between"/>
      </c:valAx>
      <c:catAx>
        <c:axId val="187847272"/>
        <c:scaling>
          <c:orientation val="minMax"/>
        </c:scaling>
        <c:delete val="1"/>
        <c:axPos val="b"/>
        <c:majorTickMark val="out"/>
        <c:minorTickMark val="none"/>
        <c:tickLblPos val="nextTo"/>
        <c:crossAx val="187848840"/>
        <c:crosses val="autoZero"/>
        <c:auto val="0"/>
        <c:lblAlgn val="ctr"/>
        <c:lblOffset val="100"/>
        <c:noMultiLvlLbl val="0"/>
      </c:catAx>
      <c:valAx>
        <c:axId val="1878488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847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845312"/>
        <c:axId val="187851584"/>
      </c:barChart>
      <c:catAx>
        <c:axId val="187845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51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8515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45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852368"/>
        <c:axId val="187846096"/>
      </c:barChart>
      <c:catAx>
        <c:axId val="187852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46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846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52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[1]D_UW!#REF!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[1]D_UW!#REF!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844528"/>
        <c:axId val="187850408"/>
      </c:barChart>
      <c:lineChart>
        <c:grouping val="standard"/>
        <c:varyColors val="0"/>
        <c:ser>
          <c:idx val="0"/>
          <c:order val="2"/>
          <c:tx>
            <c:v>[1]D_UW!#REF!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[1]D_UW!#REF!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853544"/>
        <c:axId val="187846488"/>
      </c:lineChart>
      <c:catAx>
        <c:axId val="187844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50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850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44528"/>
        <c:crosses val="autoZero"/>
        <c:crossBetween val="between"/>
      </c:valAx>
      <c:catAx>
        <c:axId val="187853544"/>
        <c:scaling>
          <c:orientation val="minMax"/>
        </c:scaling>
        <c:delete val="1"/>
        <c:axPos val="b"/>
        <c:majorTickMark val="out"/>
        <c:minorTickMark val="none"/>
        <c:tickLblPos val="nextTo"/>
        <c:crossAx val="187846488"/>
        <c:crosses val="autoZero"/>
        <c:auto val="0"/>
        <c:lblAlgn val="ctr"/>
        <c:lblOffset val="100"/>
        <c:noMultiLvlLbl val="0"/>
      </c:catAx>
      <c:valAx>
        <c:axId val="1878464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853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[2]D_UW!#REF!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842960"/>
        <c:axId val="187846880"/>
      </c:barChart>
      <c:catAx>
        <c:axId val="187842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468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7846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429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[2]D_UW!#REF!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853936"/>
        <c:axId val="187850800"/>
      </c:barChart>
      <c:catAx>
        <c:axId val="187853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50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850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539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848448"/>
        <c:axId val="1878625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861776"/>
        <c:axId val="187857464"/>
      </c:lineChart>
      <c:catAx>
        <c:axId val="187848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625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7862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48448"/>
        <c:crosses val="autoZero"/>
        <c:crossBetween val="between"/>
      </c:valAx>
      <c:catAx>
        <c:axId val="187861776"/>
        <c:scaling>
          <c:orientation val="minMax"/>
        </c:scaling>
        <c:delete val="1"/>
        <c:axPos val="b"/>
        <c:majorTickMark val="out"/>
        <c:minorTickMark val="none"/>
        <c:tickLblPos val="nextTo"/>
        <c:crossAx val="187857464"/>
        <c:crosses val="autoZero"/>
        <c:auto val="0"/>
        <c:lblAlgn val="ctr"/>
        <c:lblOffset val="100"/>
        <c:noMultiLvlLbl val="0"/>
      </c:catAx>
      <c:valAx>
        <c:axId val="1878574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861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855896"/>
        <c:axId val="187859424"/>
      </c:barChart>
      <c:catAx>
        <c:axId val="187855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5942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7859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55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318112"/>
        <c:axId val="170318504"/>
      </c:barChart>
      <c:catAx>
        <c:axId val="170318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318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318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318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859032"/>
        <c:axId val="187856288"/>
      </c:barChart>
      <c:catAx>
        <c:axId val="187859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56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856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590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858248"/>
        <c:axId val="187860208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858640"/>
        <c:axId val="187860600"/>
      </c:lineChart>
      <c:catAx>
        <c:axId val="187858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60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860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58248"/>
        <c:crosses val="autoZero"/>
        <c:crossBetween val="between"/>
      </c:valAx>
      <c:catAx>
        <c:axId val="187858640"/>
        <c:scaling>
          <c:orientation val="minMax"/>
        </c:scaling>
        <c:delete val="1"/>
        <c:axPos val="b"/>
        <c:majorTickMark val="out"/>
        <c:minorTickMark val="none"/>
        <c:tickLblPos val="nextTo"/>
        <c:crossAx val="187860600"/>
        <c:crosses val="autoZero"/>
        <c:auto val="0"/>
        <c:lblAlgn val="ctr"/>
        <c:lblOffset val="100"/>
        <c:noMultiLvlLbl val="0"/>
      </c:catAx>
      <c:valAx>
        <c:axId val="1878606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858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861384"/>
        <c:axId val="187862168"/>
      </c:barChart>
      <c:catAx>
        <c:axId val="187861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62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862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61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857072"/>
        <c:axId val="187836296"/>
      </c:barChart>
      <c:catAx>
        <c:axId val="187857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36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836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57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830416"/>
        <c:axId val="1878394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830808"/>
        <c:axId val="187837080"/>
      </c:lineChart>
      <c:catAx>
        <c:axId val="187830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39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839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30416"/>
        <c:crosses val="autoZero"/>
        <c:crossBetween val="between"/>
      </c:valAx>
      <c:catAx>
        <c:axId val="187830808"/>
        <c:scaling>
          <c:orientation val="minMax"/>
        </c:scaling>
        <c:delete val="1"/>
        <c:axPos val="b"/>
        <c:majorTickMark val="out"/>
        <c:minorTickMark val="none"/>
        <c:tickLblPos val="nextTo"/>
        <c:crossAx val="187837080"/>
        <c:crosses val="autoZero"/>
        <c:auto val="0"/>
        <c:lblAlgn val="ctr"/>
        <c:lblOffset val="100"/>
        <c:noMultiLvlLbl val="0"/>
      </c:catAx>
      <c:valAx>
        <c:axId val="1878370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830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833552"/>
        <c:axId val="187837472"/>
      </c:barChart>
      <c:catAx>
        <c:axId val="187833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374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837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33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831200"/>
        <c:axId val="187831592"/>
      </c:barChart>
      <c:catAx>
        <c:axId val="187831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31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831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312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833160"/>
        <c:axId val="187837864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842176"/>
        <c:axId val="187838648"/>
      </c:lineChart>
      <c:catAx>
        <c:axId val="187833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37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837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33160"/>
        <c:crosses val="autoZero"/>
        <c:crossBetween val="between"/>
      </c:valAx>
      <c:catAx>
        <c:axId val="187842176"/>
        <c:scaling>
          <c:orientation val="minMax"/>
        </c:scaling>
        <c:delete val="1"/>
        <c:axPos val="b"/>
        <c:majorTickMark val="out"/>
        <c:minorTickMark val="none"/>
        <c:tickLblPos val="nextTo"/>
        <c:crossAx val="187838648"/>
        <c:crosses val="autoZero"/>
        <c:auto val="0"/>
        <c:lblAlgn val="ctr"/>
        <c:lblOffset val="100"/>
        <c:noMultiLvlLbl val="0"/>
      </c:catAx>
      <c:valAx>
        <c:axId val="1878386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842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838256"/>
        <c:axId val="187839040"/>
      </c:barChart>
      <c:catAx>
        <c:axId val="187838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39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839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38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841000"/>
        <c:axId val="187834728"/>
      </c:barChart>
      <c:catAx>
        <c:axId val="187841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34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834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41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[1]D_UW!#REF!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[1]D_UW!#REF!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022088"/>
        <c:axId val="171020520"/>
      </c:barChart>
      <c:lineChart>
        <c:grouping val="standard"/>
        <c:varyColors val="0"/>
        <c:ser>
          <c:idx val="0"/>
          <c:order val="2"/>
          <c:tx>
            <c:v>[1]D_UW!#REF!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[1]D_UW!#REF!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021696"/>
        <c:axId val="171026008"/>
      </c:lineChart>
      <c:catAx>
        <c:axId val="171022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020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020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022088"/>
        <c:crosses val="autoZero"/>
        <c:crossBetween val="between"/>
      </c:valAx>
      <c:catAx>
        <c:axId val="171021696"/>
        <c:scaling>
          <c:orientation val="minMax"/>
        </c:scaling>
        <c:delete val="1"/>
        <c:axPos val="b"/>
        <c:majorTickMark val="out"/>
        <c:minorTickMark val="none"/>
        <c:tickLblPos val="nextTo"/>
        <c:crossAx val="171026008"/>
        <c:crosses val="autoZero"/>
        <c:auto val="0"/>
        <c:lblAlgn val="ctr"/>
        <c:lblOffset val="100"/>
        <c:noMultiLvlLbl val="0"/>
      </c:catAx>
      <c:valAx>
        <c:axId val="1710260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021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834336"/>
        <c:axId val="1878417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840216"/>
        <c:axId val="187832376"/>
      </c:lineChart>
      <c:catAx>
        <c:axId val="187834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417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841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34336"/>
        <c:crosses val="autoZero"/>
        <c:crossBetween val="between"/>
      </c:valAx>
      <c:catAx>
        <c:axId val="187840216"/>
        <c:scaling>
          <c:orientation val="minMax"/>
        </c:scaling>
        <c:delete val="1"/>
        <c:axPos val="b"/>
        <c:majorTickMark val="out"/>
        <c:minorTickMark val="none"/>
        <c:tickLblPos val="nextTo"/>
        <c:crossAx val="187832376"/>
        <c:crosses val="autoZero"/>
        <c:auto val="0"/>
        <c:lblAlgn val="ctr"/>
        <c:lblOffset val="100"/>
        <c:noMultiLvlLbl val="0"/>
      </c:catAx>
      <c:valAx>
        <c:axId val="1878323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8402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835512"/>
        <c:axId val="187840608"/>
      </c:barChart>
      <c:catAx>
        <c:axId val="187835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406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840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35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68008"/>
        <c:axId val="190169576"/>
      </c:barChart>
      <c:catAx>
        <c:axId val="190168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69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69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68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65656"/>
        <c:axId val="190167616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165264"/>
        <c:axId val="190171928"/>
      </c:lineChart>
      <c:catAx>
        <c:axId val="190165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67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67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65656"/>
        <c:crosses val="autoZero"/>
        <c:crossBetween val="between"/>
      </c:valAx>
      <c:catAx>
        <c:axId val="190165264"/>
        <c:scaling>
          <c:orientation val="minMax"/>
        </c:scaling>
        <c:delete val="1"/>
        <c:axPos val="b"/>
        <c:majorTickMark val="out"/>
        <c:minorTickMark val="none"/>
        <c:tickLblPos val="nextTo"/>
        <c:crossAx val="190171928"/>
        <c:crosses val="autoZero"/>
        <c:auto val="0"/>
        <c:lblAlgn val="ctr"/>
        <c:lblOffset val="100"/>
        <c:noMultiLvlLbl val="0"/>
      </c:catAx>
      <c:valAx>
        <c:axId val="1901719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165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68400"/>
        <c:axId val="190173104"/>
      </c:barChart>
      <c:catAx>
        <c:axId val="190168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73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73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684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71144"/>
        <c:axId val="190169968"/>
      </c:barChart>
      <c:catAx>
        <c:axId val="190171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69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699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71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70360"/>
        <c:axId val="1901636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164088"/>
        <c:axId val="190168792"/>
      </c:lineChart>
      <c:catAx>
        <c:axId val="190170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63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636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70360"/>
        <c:crosses val="autoZero"/>
        <c:crossBetween val="between"/>
      </c:valAx>
      <c:catAx>
        <c:axId val="190164088"/>
        <c:scaling>
          <c:orientation val="minMax"/>
        </c:scaling>
        <c:delete val="1"/>
        <c:axPos val="b"/>
        <c:majorTickMark val="out"/>
        <c:minorTickMark val="none"/>
        <c:tickLblPos val="nextTo"/>
        <c:crossAx val="190168792"/>
        <c:crosses val="autoZero"/>
        <c:auto val="0"/>
        <c:lblAlgn val="ctr"/>
        <c:lblOffset val="100"/>
        <c:noMultiLvlLbl val="0"/>
      </c:catAx>
      <c:valAx>
        <c:axId val="1901687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164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70752"/>
        <c:axId val="190164480"/>
      </c:barChart>
      <c:catAx>
        <c:axId val="190170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64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64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70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64872"/>
        <c:axId val="190169184"/>
      </c:barChart>
      <c:catAx>
        <c:axId val="190164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69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69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64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71536"/>
        <c:axId val="190173496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162520"/>
        <c:axId val="190172320"/>
      </c:lineChart>
      <c:catAx>
        <c:axId val="190171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73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734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71536"/>
        <c:crosses val="autoZero"/>
        <c:crossBetween val="between"/>
      </c:valAx>
      <c:catAx>
        <c:axId val="190162520"/>
        <c:scaling>
          <c:orientation val="minMax"/>
        </c:scaling>
        <c:delete val="1"/>
        <c:axPos val="b"/>
        <c:majorTickMark val="out"/>
        <c:minorTickMark val="none"/>
        <c:tickLblPos val="nextTo"/>
        <c:crossAx val="190172320"/>
        <c:crosses val="autoZero"/>
        <c:auto val="0"/>
        <c:lblAlgn val="ctr"/>
        <c:lblOffset val="100"/>
        <c:noMultiLvlLbl val="0"/>
      </c:catAx>
      <c:valAx>
        <c:axId val="1901723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162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5477080"/>
        <c:axId val="169618696"/>
      </c:barChart>
      <c:catAx>
        <c:axId val="135477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618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96186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5477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[2]D_UW!#REF!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027576"/>
        <c:axId val="171020128"/>
      </c:barChart>
      <c:catAx>
        <c:axId val="171027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0201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10201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0275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62912"/>
        <c:axId val="190173888"/>
      </c:barChart>
      <c:catAx>
        <c:axId val="190162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73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73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62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84472"/>
        <c:axId val="190182120"/>
      </c:barChart>
      <c:catAx>
        <c:axId val="190184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82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821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844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82512"/>
        <c:axId val="1901793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183688"/>
        <c:axId val="190175456"/>
      </c:lineChart>
      <c:catAx>
        <c:axId val="190182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79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79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82512"/>
        <c:crosses val="autoZero"/>
        <c:crossBetween val="between"/>
      </c:valAx>
      <c:catAx>
        <c:axId val="190183688"/>
        <c:scaling>
          <c:orientation val="minMax"/>
        </c:scaling>
        <c:delete val="1"/>
        <c:axPos val="b"/>
        <c:majorTickMark val="out"/>
        <c:minorTickMark val="none"/>
        <c:tickLblPos val="nextTo"/>
        <c:crossAx val="190175456"/>
        <c:crosses val="autoZero"/>
        <c:auto val="0"/>
        <c:lblAlgn val="ctr"/>
        <c:lblOffset val="100"/>
        <c:noMultiLvlLbl val="0"/>
      </c:catAx>
      <c:valAx>
        <c:axId val="1901754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183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84864"/>
        <c:axId val="190178200"/>
      </c:barChart>
      <c:catAx>
        <c:axId val="190184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78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78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84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86432"/>
        <c:axId val="190176632"/>
      </c:barChart>
      <c:catAx>
        <c:axId val="190186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76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766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86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76240"/>
        <c:axId val="190181336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178984"/>
        <c:axId val="190185256"/>
      </c:lineChart>
      <c:catAx>
        <c:axId val="190176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81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81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76240"/>
        <c:crosses val="autoZero"/>
        <c:crossBetween val="between"/>
      </c:valAx>
      <c:catAx>
        <c:axId val="190178984"/>
        <c:scaling>
          <c:orientation val="minMax"/>
        </c:scaling>
        <c:delete val="1"/>
        <c:axPos val="b"/>
        <c:majorTickMark val="out"/>
        <c:minorTickMark val="none"/>
        <c:tickLblPos val="nextTo"/>
        <c:crossAx val="190185256"/>
        <c:crosses val="autoZero"/>
        <c:auto val="0"/>
        <c:lblAlgn val="ctr"/>
        <c:lblOffset val="100"/>
        <c:noMultiLvlLbl val="0"/>
      </c:catAx>
      <c:valAx>
        <c:axId val="1901852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178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83296"/>
        <c:axId val="190174672"/>
      </c:barChart>
      <c:catAx>
        <c:axId val="190183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746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74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83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75064"/>
        <c:axId val="190185648"/>
      </c:barChart>
      <c:catAx>
        <c:axId val="190175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85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856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75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74280"/>
        <c:axId val="1901805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184080"/>
        <c:axId val="190186040"/>
      </c:lineChart>
      <c:catAx>
        <c:axId val="190174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80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80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74280"/>
        <c:crosses val="autoZero"/>
        <c:crossBetween val="between"/>
      </c:valAx>
      <c:catAx>
        <c:axId val="190184080"/>
        <c:scaling>
          <c:orientation val="minMax"/>
        </c:scaling>
        <c:delete val="1"/>
        <c:axPos val="b"/>
        <c:majorTickMark val="out"/>
        <c:minorTickMark val="none"/>
        <c:tickLblPos val="nextTo"/>
        <c:crossAx val="190186040"/>
        <c:crosses val="autoZero"/>
        <c:auto val="0"/>
        <c:lblAlgn val="ctr"/>
        <c:lblOffset val="100"/>
        <c:noMultiLvlLbl val="0"/>
      </c:catAx>
      <c:valAx>
        <c:axId val="1901860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184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77024"/>
        <c:axId val="190188392"/>
      </c:barChart>
      <c:catAx>
        <c:axId val="190177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88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88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77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[2]D_UW!#REF!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024832"/>
        <c:axId val="171025616"/>
      </c:barChart>
      <c:catAx>
        <c:axId val="171024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025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025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0248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89176"/>
        <c:axId val="190187608"/>
      </c:barChart>
      <c:catAx>
        <c:axId val="190189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876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87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89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87216"/>
        <c:axId val="190188000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125672"/>
        <c:axId val="190130376"/>
      </c:lineChart>
      <c:catAx>
        <c:axId val="190187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88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88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87216"/>
        <c:crosses val="autoZero"/>
        <c:crossBetween val="between"/>
      </c:valAx>
      <c:catAx>
        <c:axId val="190125672"/>
        <c:scaling>
          <c:orientation val="minMax"/>
        </c:scaling>
        <c:delete val="1"/>
        <c:axPos val="b"/>
        <c:majorTickMark val="out"/>
        <c:minorTickMark val="none"/>
        <c:tickLblPos val="nextTo"/>
        <c:crossAx val="190130376"/>
        <c:crosses val="autoZero"/>
        <c:auto val="0"/>
        <c:lblAlgn val="ctr"/>
        <c:lblOffset val="100"/>
        <c:noMultiLvlLbl val="0"/>
      </c:catAx>
      <c:valAx>
        <c:axId val="1901303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1256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34688"/>
        <c:axId val="190129984"/>
      </c:barChart>
      <c:catAx>
        <c:axId val="190134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299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29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34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30768"/>
        <c:axId val="190126064"/>
      </c:barChart>
      <c:catAx>
        <c:axId val="190130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26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26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30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36256"/>
        <c:axId val="1901319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132336"/>
        <c:axId val="190129200"/>
      </c:lineChart>
      <c:catAx>
        <c:axId val="190136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31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31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36256"/>
        <c:crosses val="autoZero"/>
        <c:crossBetween val="between"/>
      </c:valAx>
      <c:catAx>
        <c:axId val="190132336"/>
        <c:scaling>
          <c:orientation val="minMax"/>
        </c:scaling>
        <c:delete val="1"/>
        <c:axPos val="b"/>
        <c:majorTickMark val="out"/>
        <c:minorTickMark val="none"/>
        <c:tickLblPos val="nextTo"/>
        <c:crossAx val="190129200"/>
        <c:crosses val="autoZero"/>
        <c:auto val="0"/>
        <c:lblAlgn val="ctr"/>
        <c:lblOffset val="100"/>
        <c:noMultiLvlLbl val="0"/>
      </c:catAx>
      <c:valAx>
        <c:axId val="1901292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132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26456"/>
        <c:axId val="190126848"/>
      </c:barChart>
      <c:catAx>
        <c:axId val="190126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268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26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26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35080"/>
        <c:axId val="190133120"/>
      </c:barChart>
      <c:catAx>
        <c:axId val="190135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33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331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35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33512"/>
        <c:axId val="190135864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125280"/>
        <c:axId val="190129592"/>
      </c:lineChart>
      <c:catAx>
        <c:axId val="190133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35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35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33512"/>
        <c:crosses val="autoZero"/>
        <c:crossBetween val="between"/>
      </c:valAx>
      <c:catAx>
        <c:axId val="190125280"/>
        <c:scaling>
          <c:orientation val="minMax"/>
        </c:scaling>
        <c:delete val="1"/>
        <c:axPos val="b"/>
        <c:majorTickMark val="out"/>
        <c:minorTickMark val="none"/>
        <c:tickLblPos val="nextTo"/>
        <c:crossAx val="190129592"/>
        <c:crosses val="autoZero"/>
        <c:auto val="0"/>
        <c:lblAlgn val="ctr"/>
        <c:lblOffset val="100"/>
        <c:noMultiLvlLbl val="0"/>
      </c:catAx>
      <c:valAx>
        <c:axId val="1901295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1252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27240"/>
        <c:axId val="190131552"/>
      </c:barChart>
      <c:catAx>
        <c:axId val="190127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31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31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27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27632"/>
        <c:axId val="190134296"/>
      </c:barChart>
      <c:catAx>
        <c:axId val="190127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34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34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276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022480"/>
        <c:axId val="1710252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021304"/>
        <c:axId val="171026400"/>
      </c:lineChart>
      <c:catAx>
        <c:axId val="171022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02522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1025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022480"/>
        <c:crosses val="autoZero"/>
        <c:crossBetween val="between"/>
      </c:valAx>
      <c:catAx>
        <c:axId val="171021304"/>
        <c:scaling>
          <c:orientation val="minMax"/>
        </c:scaling>
        <c:delete val="1"/>
        <c:axPos val="b"/>
        <c:majorTickMark val="out"/>
        <c:minorTickMark val="none"/>
        <c:tickLblPos val="nextTo"/>
        <c:crossAx val="171026400"/>
        <c:crosses val="autoZero"/>
        <c:auto val="0"/>
        <c:lblAlgn val="ctr"/>
        <c:lblOffset val="100"/>
        <c:noMultiLvlLbl val="0"/>
      </c:catAx>
      <c:valAx>
        <c:axId val="1710264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021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28416"/>
        <c:axId val="1901484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140176"/>
        <c:axId val="190138216"/>
      </c:lineChart>
      <c:catAx>
        <c:axId val="190128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48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48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28416"/>
        <c:crosses val="autoZero"/>
        <c:crossBetween val="between"/>
      </c:valAx>
      <c:catAx>
        <c:axId val="190140176"/>
        <c:scaling>
          <c:orientation val="minMax"/>
        </c:scaling>
        <c:delete val="1"/>
        <c:axPos val="b"/>
        <c:majorTickMark val="out"/>
        <c:minorTickMark val="none"/>
        <c:tickLblPos val="nextTo"/>
        <c:crossAx val="190138216"/>
        <c:crosses val="autoZero"/>
        <c:auto val="0"/>
        <c:lblAlgn val="ctr"/>
        <c:lblOffset val="100"/>
        <c:noMultiLvlLbl val="0"/>
      </c:catAx>
      <c:valAx>
        <c:axId val="1901382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140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37432"/>
        <c:axId val="190144096"/>
      </c:barChart>
      <c:catAx>
        <c:axId val="190137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44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44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37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37824"/>
        <c:axId val="190144880"/>
      </c:barChart>
      <c:catAx>
        <c:axId val="190137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44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44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37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41744"/>
        <c:axId val="190145664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139000"/>
        <c:axId val="190147232"/>
      </c:lineChart>
      <c:catAx>
        <c:axId val="190141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456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456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41744"/>
        <c:crosses val="autoZero"/>
        <c:crossBetween val="between"/>
      </c:valAx>
      <c:catAx>
        <c:axId val="190139000"/>
        <c:scaling>
          <c:orientation val="minMax"/>
        </c:scaling>
        <c:delete val="1"/>
        <c:axPos val="b"/>
        <c:majorTickMark val="out"/>
        <c:minorTickMark val="none"/>
        <c:tickLblPos val="nextTo"/>
        <c:crossAx val="190147232"/>
        <c:crosses val="autoZero"/>
        <c:auto val="0"/>
        <c:lblAlgn val="ctr"/>
        <c:lblOffset val="100"/>
        <c:noMultiLvlLbl val="0"/>
      </c:catAx>
      <c:valAx>
        <c:axId val="1901472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139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45272"/>
        <c:axId val="190137040"/>
      </c:barChart>
      <c:catAx>
        <c:axId val="190145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37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37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45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39784"/>
        <c:axId val="190142136"/>
      </c:barChart>
      <c:catAx>
        <c:axId val="190139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42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42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39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40568"/>
        <c:axId val="1901409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141352"/>
        <c:axId val="190146448"/>
      </c:lineChart>
      <c:catAx>
        <c:axId val="190140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409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40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40568"/>
        <c:crosses val="autoZero"/>
        <c:crossBetween val="between"/>
      </c:valAx>
      <c:catAx>
        <c:axId val="190141352"/>
        <c:scaling>
          <c:orientation val="minMax"/>
        </c:scaling>
        <c:delete val="1"/>
        <c:axPos val="b"/>
        <c:majorTickMark val="out"/>
        <c:minorTickMark val="none"/>
        <c:tickLblPos val="nextTo"/>
        <c:crossAx val="190146448"/>
        <c:crosses val="autoZero"/>
        <c:auto val="0"/>
        <c:lblAlgn val="ctr"/>
        <c:lblOffset val="100"/>
        <c:noMultiLvlLbl val="0"/>
      </c:catAx>
      <c:valAx>
        <c:axId val="190146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141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47624"/>
        <c:axId val="190143312"/>
      </c:barChart>
      <c:catAx>
        <c:axId val="190147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43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43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476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46840"/>
        <c:axId val="190148016"/>
      </c:barChart>
      <c:catAx>
        <c:axId val="190146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48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48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46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59384"/>
        <c:axId val="190156248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157816"/>
        <c:axId val="190159776"/>
      </c:lineChart>
      <c:catAx>
        <c:axId val="190159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56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56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59384"/>
        <c:crosses val="autoZero"/>
        <c:crossBetween val="between"/>
      </c:valAx>
      <c:catAx>
        <c:axId val="190157816"/>
        <c:scaling>
          <c:orientation val="minMax"/>
        </c:scaling>
        <c:delete val="1"/>
        <c:axPos val="b"/>
        <c:majorTickMark val="out"/>
        <c:minorTickMark val="none"/>
        <c:tickLblPos val="nextTo"/>
        <c:crossAx val="190159776"/>
        <c:crosses val="autoZero"/>
        <c:auto val="0"/>
        <c:lblAlgn val="ctr"/>
        <c:lblOffset val="100"/>
        <c:noMultiLvlLbl val="0"/>
      </c:catAx>
      <c:valAx>
        <c:axId val="1901597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157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022872"/>
        <c:axId val="171023264"/>
      </c:barChart>
      <c:catAx>
        <c:axId val="171022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023264"/>
        <c:crosses val="autoZero"/>
        <c:auto val="0"/>
        <c:lblAlgn val="ctr"/>
        <c:lblOffset val="100"/>
        <c:tickLblSkip val="8"/>
        <c:tickMarkSkip val="1"/>
        <c:noMultiLvlLbl val="0"/>
      </c:catAx>
      <c:valAx>
        <c:axId val="171023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022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56640"/>
        <c:axId val="190151936"/>
      </c:barChart>
      <c:catAx>
        <c:axId val="190156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51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51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56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55464"/>
        <c:axId val="190158208"/>
      </c:barChart>
      <c:catAx>
        <c:axId val="190155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58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58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55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51544"/>
        <c:axId val="1901609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160560"/>
        <c:axId val="190152720"/>
      </c:lineChart>
      <c:catAx>
        <c:axId val="190151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60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609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51544"/>
        <c:crosses val="autoZero"/>
        <c:crossBetween val="between"/>
      </c:valAx>
      <c:catAx>
        <c:axId val="190160560"/>
        <c:scaling>
          <c:orientation val="minMax"/>
        </c:scaling>
        <c:delete val="1"/>
        <c:axPos val="b"/>
        <c:majorTickMark val="out"/>
        <c:minorTickMark val="none"/>
        <c:tickLblPos val="nextTo"/>
        <c:crossAx val="190152720"/>
        <c:crosses val="autoZero"/>
        <c:auto val="0"/>
        <c:lblAlgn val="ctr"/>
        <c:lblOffset val="100"/>
        <c:noMultiLvlLbl val="0"/>
      </c:catAx>
      <c:valAx>
        <c:axId val="1901527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160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58600"/>
        <c:axId val="190153504"/>
      </c:barChart>
      <c:catAx>
        <c:axId val="190158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53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53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586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54288"/>
        <c:axId val="190160168"/>
      </c:barChart>
      <c:catAx>
        <c:axId val="190154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60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60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542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61344"/>
        <c:axId val="190149584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158992"/>
        <c:axId val="190154680"/>
      </c:lineChart>
      <c:catAx>
        <c:axId val="190161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49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495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61344"/>
        <c:crosses val="autoZero"/>
        <c:crossBetween val="between"/>
      </c:valAx>
      <c:catAx>
        <c:axId val="190158992"/>
        <c:scaling>
          <c:orientation val="minMax"/>
        </c:scaling>
        <c:delete val="1"/>
        <c:axPos val="b"/>
        <c:majorTickMark val="out"/>
        <c:minorTickMark val="none"/>
        <c:tickLblPos val="nextTo"/>
        <c:crossAx val="190154680"/>
        <c:crosses val="autoZero"/>
        <c:auto val="0"/>
        <c:lblAlgn val="ctr"/>
        <c:lblOffset val="100"/>
        <c:noMultiLvlLbl val="0"/>
      </c:catAx>
      <c:valAx>
        <c:axId val="1901546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158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50368"/>
        <c:axId val="190150760"/>
      </c:barChart>
      <c:catAx>
        <c:axId val="190150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50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50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50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53896"/>
        <c:axId val="190155072"/>
      </c:barChart>
      <c:catAx>
        <c:axId val="190153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55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55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53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233768"/>
        <c:axId val="1922345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33376"/>
        <c:axId val="192239648"/>
      </c:lineChart>
      <c:catAx>
        <c:axId val="192233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34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234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33768"/>
        <c:crosses val="autoZero"/>
        <c:crossBetween val="between"/>
      </c:valAx>
      <c:catAx>
        <c:axId val="192233376"/>
        <c:scaling>
          <c:orientation val="minMax"/>
        </c:scaling>
        <c:delete val="1"/>
        <c:axPos val="b"/>
        <c:majorTickMark val="out"/>
        <c:minorTickMark val="none"/>
        <c:tickLblPos val="nextTo"/>
        <c:crossAx val="192239648"/>
        <c:crosses val="autoZero"/>
        <c:auto val="0"/>
        <c:lblAlgn val="ctr"/>
        <c:lblOffset val="100"/>
        <c:noMultiLvlLbl val="0"/>
      </c:catAx>
      <c:valAx>
        <c:axId val="1922396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2233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240040"/>
        <c:axId val="192234160"/>
      </c:barChart>
      <c:catAx>
        <c:axId val="192240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341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2341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40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024440"/>
        <c:axId val="170676808"/>
      </c:barChart>
      <c:catAx>
        <c:axId val="171024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676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676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024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231808"/>
        <c:axId val="192241216"/>
      </c:barChart>
      <c:catAx>
        <c:axId val="192231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41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241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31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231024"/>
        <c:axId val="192240432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30240"/>
        <c:axId val="192238864"/>
      </c:lineChart>
      <c:catAx>
        <c:axId val="192231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40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240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31024"/>
        <c:crosses val="autoZero"/>
        <c:crossBetween val="between"/>
      </c:valAx>
      <c:catAx>
        <c:axId val="192230240"/>
        <c:scaling>
          <c:orientation val="minMax"/>
        </c:scaling>
        <c:delete val="1"/>
        <c:axPos val="b"/>
        <c:majorTickMark val="out"/>
        <c:minorTickMark val="none"/>
        <c:tickLblPos val="nextTo"/>
        <c:crossAx val="192238864"/>
        <c:crosses val="autoZero"/>
        <c:auto val="0"/>
        <c:lblAlgn val="ctr"/>
        <c:lblOffset val="100"/>
        <c:noMultiLvlLbl val="0"/>
      </c:catAx>
      <c:valAx>
        <c:axId val="1922388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2230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235728"/>
        <c:axId val="192241608"/>
      </c:barChart>
      <c:catAx>
        <c:axId val="192235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416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241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357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229848"/>
        <c:axId val="192232984"/>
      </c:barChart>
      <c:catAx>
        <c:axId val="192229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329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232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29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230632"/>
        <c:axId val="1922314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32200"/>
        <c:axId val="192236512"/>
      </c:lineChart>
      <c:catAx>
        <c:axId val="192230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31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231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30632"/>
        <c:crosses val="autoZero"/>
        <c:crossBetween val="between"/>
      </c:valAx>
      <c:catAx>
        <c:axId val="192232200"/>
        <c:scaling>
          <c:orientation val="minMax"/>
        </c:scaling>
        <c:delete val="1"/>
        <c:axPos val="b"/>
        <c:majorTickMark val="out"/>
        <c:minorTickMark val="none"/>
        <c:tickLblPos val="nextTo"/>
        <c:crossAx val="192236512"/>
        <c:crosses val="autoZero"/>
        <c:auto val="0"/>
        <c:lblAlgn val="ctr"/>
        <c:lblOffset val="100"/>
        <c:noMultiLvlLbl val="0"/>
      </c:catAx>
      <c:valAx>
        <c:axId val="1922365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22322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236904"/>
        <c:axId val="192237296"/>
      </c:barChart>
      <c:catAx>
        <c:axId val="192236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37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237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36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238080"/>
        <c:axId val="192250232"/>
      </c:barChart>
      <c:catAx>
        <c:axId val="192238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50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2502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38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254152"/>
        <c:axId val="192243176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42000"/>
        <c:axId val="192245920"/>
      </c:lineChart>
      <c:catAx>
        <c:axId val="192254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43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243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54152"/>
        <c:crosses val="autoZero"/>
        <c:crossBetween val="between"/>
      </c:valAx>
      <c:catAx>
        <c:axId val="192242000"/>
        <c:scaling>
          <c:orientation val="minMax"/>
        </c:scaling>
        <c:delete val="1"/>
        <c:axPos val="b"/>
        <c:majorTickMark val="out"/>
        <c:minorTickMark val="none"/>
        <c:tickLblPos val="nextTo"/>
        <c:crossAx val="192245920"/>
        <c:crosses val="autoZero"/>
        <c:auto val="0"/>
        <c:lblAlgn val="ctr"/>
        <c:lblOffset val="100"/>
        <c:noMultiLvlLbl val="0"/>
      </c:catAx>
      <c:valAx>
        <c:axId val="1922459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2242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248664"/>
        <c:axId val="192246312"/>
      </c:barChart>
      <c:catAx>
        <c:axId val="192248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46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246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48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248272"/>
        <c:axId val="192251016"/>
      </c:barChart>
      <c:catAx>
        <c:axId val="192248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51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251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48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680728"/>
        <c:axId val="170677200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678376"/>
        <c:axId val="170678768"/>
      </c:lineChart>
      <c:catAx>
        <c:axId val="170680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677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677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680728"/>
        <c:crosses val="autoZero"/>
        <c:crossBetween val="between"/>
      </c:valAx>
      <c:catAx>
        <c:axId val="170678376"/>
        <c:scaling>
          <c:orientation val="minMax"/>
        </c:scaling>
        <c:delete val="1"/>
        <c:axPos val="b"/>
        <c:majorTickMark val="out"/>
        <c:minorTickMark val="none"/>
        <c:tickLblPos val="nextTo"/>
        <c:crossAx val="170678768"/>
        <c:crosses val="autoZero"/>
        <c:auto val="0"/>
        <c:lblAlgn val="ctr"/>
        <c:lblOffset val="100"/>
        <c:noMultiLvlLbl val="0"/>
      </c:catAx>
      <c:valAx>
        <c:axId val="1706787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0678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243568"/>
        <c:axId val="1922443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42784"/>
        <c:axId val="192247488"/>
      </c:lineChart>
      <c:catAx>
        <c:axId val="192243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443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2443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43568"/>
        <c:crosses val="autoZero"/>
        <c:crossBetween val="between"/>
      </c:valAx>
      <c:catAx>
        <c:axId val="192242784"/>
        <c:scaling>
          <c:orientation val="minMax"/>
        </c:scaling>
        <c:delete val="1"/>
        <c:axPos val="b"/>
        <c:majorTickMark val="out"/>
        <c:minorTickMark val="none"/>
        <c:tickLblPos val="nextTo"/>
        <c:crossAx val="192247488"/>
        <c:crosses val="autoZero"/>
        <c:auto val="0"/>
        <c:lblAlgn val="ctr"/>
        <c:lblOffset val="100"/>
        <c:noMultiLvlLbl val="0"/>
      </c:catAx>
      <c:valAx>
        <c:axId val="1922474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2242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252976"/>
        <c:axId val="192243960"/>
      </c:barChart>
      <c:catAx>
        <c:axId val="192252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439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243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529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249448"/>
        <c:axId val="192247880"/>
      </c:barChart>
      <c:catAx>
        <c:axId val="192249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47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247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49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251408"/>
        <c:axId val="192244744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46704"/>
        <c:axId val="192249056"/>
      </c:lineChart>
      <c:catAx>
        <c:axId val="192251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447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244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51408"/>
        <c:crosses val="autoZero"/>
        <c:crossBetween val="between"/>
      </c:valAx>
      <c:catAx>
        <c:axId val="192246704"/>
        <c:scaling>
          <c:orientation val="minMax"/>
        </c:scaling>
        <c:delete val="1"/>
        <c:axPos val="b"/>
        <c:majorTickMark val="out"/>
        <c:minorTickMark val="none"/>
        <c:tickLblPos val="nextTo"/>
        <c:crossAx val="192249056"/>
        <c:crosses val="autoZero"/>
        <c:auto val="0"/>
        <c:lblAlgn val="ctr"/>
        <c:lblOffset val="100"/>
        <c:noMultiLvlLbl val="0"/>
      </c:catAx>
      <c:valAx>
        <c:axId val="1922490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2246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247096"/>
        <c:axId val="192251800"/>
      </c:barChart>
      <c:catAx>
        <c:axId val="192247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51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251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470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263952"/>
        <c:axId val="192263168"/>
      </c:barChart>
      <c:catAx>
        <c:axId val="192263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63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263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63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265912"/>
        <c:axId val="1922592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60032"/>
        <c:axId val="192263560"/>
      </c:lineChart>
      <c:catAx>
        <c:axId val="192265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59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259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65912"/>
        <c:crosses val="autoZero"/>
        <c:crossBetween val="between"/>
      </c:valAx>
      <c:catAx>
        <c:axId val="192260032"/>
        <c:scaling>
          <c:orientation val="minMax"/>
        </c:scaling>
        <c:delete val="1"/>
        <c:axPos val="b"/>
        <c:majorTickMark val="out"/>
        <c:minorTickMark val="none"/>
        <c:tickLblPos val="nextTo"/>
        <c:crossAx val="192263560"/>
        <c:crosses val="autoZero"/>
        <c:auto val="0"/>
        <c:lblAlgn val="ctr"/>
        <c:lblOffset val="100"/>
        <c:noMultiLvlLbl val="0"/>
      </c:catAx>
      <c:valAx>
        <c:axId val="1922635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22600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265520"/>
        <c:axId val="192259640"/>
      </c:barChart>
      <c:catAx>
        <c:axId val="192265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59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2596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65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255328"/>
        <c:axId val="192266304"/>
      </c:barChart>
      <c:catAx>
        <c:axId val="192255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66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266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55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260424"/>
        <c:axId val="192260816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56504"/>
        <c:axId val="192261208"/>
      </c:lineChart>
      <c:catAx>
        <c:axId val="192260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60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260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60424"/>
        <c:crosses val="autoZero"/>
        <c:crossBetween val="between"/>
      </c:valAx>
      <c:catAx>
        <c:axId val="192256504"/>
        <c:scaling>
          <c:orientation val="minMax"/>
        </c:scaling>
        <c:delete val="1"/>
        <c:axPos val="b"/>
        <c:majorTickMark val="out"/>
        <c:minorTickMark val="none"/>
        <c:tickLblPos val="nextTo"/>
        <c:crossAx val="192261208"/>
        <c:crosses val="autoZero"/>
        <c:auto val="0"/>
        <c:lblAlgn val="ctr"/>
        <c:lblOffset val="100"/>
        <c:noMultiLvlLbl val="0"/>
      </c:catAx>
      <c:valAx>
        <c:axId val="1922612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2256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679552"/>
        <c:axId val="170679160"/>
      </c:barChart>
      <c:catAx>
        <c:axId val="170679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6791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6791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679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2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261600"/>
        <c:axId val="192254544"/>
      </c:barChart>
      <c:catAx>
        <c:axId val="192261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54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254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616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258464"/>
        <c:axId val="192256112"/>
      </c:barChart>
      <c:catAx>
        <c:axId val="192258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56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256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58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257288"/>
        <c:axId val="1922588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61992"/>
        <c:axId val="192262384"/>
      </c:lineChart>
      <c:catAx>
        <c:axId val="192257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58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258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57288"/>
        <c:crosses val="autoZero"/>
        <c:crossBetween val="between"/>
      </c:valAx>
      <c:catAx>
        <c:axId val="192261992"/>
        <c:scaling>
          <c:orientation val="minMax"/>
        </c:scaling>
        <c:delete val="1"/>
        <c:axPos val="b"/>
        <c:majorTickMark val="out"/>
        <c:minorTickMark val="none"/>
        <c:tickLblPos val="nextTo"/>
        <c:crossAx val="192262384"/>
        <c:crosses val="autoZero"/>
        <c:auto val="0"/>
        <c:lblAlgn val="ctr"/>
        <c:lblOffset val="100"/>
        <c:noMultiLvlLbl val="0"/>
      </c:catAx>
      <c:valAx>
        <c:axId val="1922623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2261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264736"/>
        <c:axId val="192254936"/>
      </c:barChart>
      <c:catAx>
        <c:axId val="192264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54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254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64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278848"/>
        <c:axId val="192274928"/>
      </c:barChart>
      <c:catAx>
        <c:axId val="192278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749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274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78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ser>
          <c:idx val="3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274144"/>
        <c:axId val="192269832"/>
      </c:barChart>
      <c:lineChart>
        <c:grouping val="standard"/>
        <c:varyColors val="0"/>
        <c:ser>
          <c:idx val="0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73360"/>
        <c:axId val="192267872"/>
      </c:lineChart>
      <c:catAx>
        <c:axId val="192274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69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2698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74144"/>
        <c:crosses val="autoZero"/>
        <c:crossBetween val="between"/>
      </c:valAx>
      <c:catAx>
        <c:axId val="192273360"/>
        <c:scaling>
          <c:orientation val="minMax"/>
        </c:scaling>
        <c:delete val="1"/>
        <c:axPos val="b"/>
        <c:majorTickMark val="out"/>
        <c:minorTickMark val="none"/>
        <c:tickLblPos val="nextTo"/>
        <c:crossAx val="192267872"/>
        <c:crosses val="autoZero"/>
        <c:auto val="0"/>
        <c:lblAlgn val="ctr"/>
        <c:lblOffset val="100"/>
        <c:noMultiLvlLbl val="0"/>
      </c:catAx>
      <c:valAx>
        <c:axId val="1922678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22733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276104"/>
        <c:axId val="192276888"/>
      </c:barChart>
      <c:catAx>
        <c:axId val="192276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768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2276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76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270224"/>
        <c:axId val="192272184"/>
      </c:barChart>
      <c:catAx>
        <c:axId val="192270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72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272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70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268264"/>
        <c:axId val="1922710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79240"/>
        <c:axId val="192267088"/>
      </c:lineChart>
      <c:catAx>
        <c:axId val="192268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7100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2271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68264"/>
        <c:crosses val="autoZero"/>
        <c:crossBetween val="between"/>
      </c:valAx>
      <c:catAx>
        <c:axId val="192279240"/>
        <c:scaling>
          <c:orientation val="minMax"/>
        </c:scaling>
        <c:delete val="1"/>
        <c:axPos val="b"/>
        <c:majorTickMark val="out"/>
        <c:minorTickMark val="none"/>
        <c:tickLblPos val="nextTo"/>
        <c:crossAx val="192267088"/>
        <c:crosses val="autoZero"/>
        <c:auto val="0"/>
        <c:lblAlgn val="ctr"/>
        <c:lblOffset val="100"/>
        <c:noMultiLvlLbl val="0"/>
      </c:catAx>
      <c:valAx>
        <c:axId val="1922670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2279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277280"/>
        <c:axId val="192277672"/>
      </c:barChart>
      <c:catAx>
        <c:axId val="192277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7767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2277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772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680336"/>
        <c:axId val="170682688"/>
      </c:barChart>
      <c:catAx>
        <c:axId val="170680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6826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682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680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2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278064"/>
        <c:axId val="192271792"/>
      </c:barChart>
      <c:catAx>
        <c:axId val="192278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71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271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78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[1]D_UW!#REF!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[1]D_UW!#REF!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268656"/>
        <c:axId val="192269048"/>
      </c:barChart>
      <c:lineChart>
        <c:grouping val="standard"/>
        <c:varyColors val="0"/>
        <c:ser>
          <c:idx val="0"/>
          <c:order val="2"/>
          <c:tx>
            <c:v>[1]D_UW!#REF!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[1]D_UW!#REF!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72968"/>
        <c:axId val="192273752"/>
      </c:lineChart>
      <c:catAx>
        <c:axId val="192268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69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269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68656"/>
        <c:crosses val="autoZero"/>
        <c:crossBetween val="between"/>
      </c:valAx>
      <c:catAx>
        <c:axId val="192272968"/>
        <c:scaling>
          <c:orientation val="minMax"/>
        </c:scaling>
        <c:delete val="1"/>
        <c:axPos val="b"/>
        <c:majorTickMark val="out"/>
        <c:minorTickMark val="none"/>
        <c:tickLblPos val="nextTo"/>
        <c:crossAx val="192273752"/>
        <c:crosses val="autoZero"/>
        <c:auto val="0"/>
        <c:lblAlgn val="ctr"/>
        <c:lblOffset val="100"/>
        <c:noMultiLvlLbl val="0"/>
      </c:catAx>
      <c:valAx>
        <c:axId val="1922737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2272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[2]D_UW!#REF!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275320"/>
        <c:axId val="192280024"/>
      </c:barChart>
      <c:catAx>
        <c:axId val="192275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800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2280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75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[2]D_UW!#REF!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283552"/>
        <c:axId val="192287864"/>
      </c:barChart>
      <c:catAx>
        <c:axId val="192283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87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287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83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285904"/>
        <c:axId val="1922815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85120"/>
        <c:axId val="192289040"/>
      </c:lineChart>
      <c:catAx>
        <c:axId val="192285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8159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2281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85904"/>
        <c:crosses val="autoZero"/>
        <c:crossBetween val="between"/>
      </c:valAx>
      <c:catAx>
        <c:axId val="192285120"/>
        <c:scaling>
          <c:orientation val="minMax"/>
        </c:scaling>
        <c:delete val="1"/>
        <c:axPos val="b"/>
        <c:majorTickMark val="out"/>
        <c:minorTickMark val="none"/>
        <c:tickLblPos val="nextTo"/>
        <c:crossAx val="192289040"/>
        <c:crosses val="autoZero"/>
        <c:auto val="0"/>
        <c:lblAlgn val="ctr"/>
        <c:lblOffset val="100"/>
        <c:noMultiLvlLbl val="0"/>
      </c:catAx>
      <c:valAx>
        <c:axId val="1922890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2285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289432"/>
        <c:axId val="192287472"/>
      </c:barChart>
      <c:catAx>
        <c:axId val="192289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8747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2287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89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280416"/>
        <c:axId val="192288648"/>
      </c:barChart>
      <c:catAx>
        <c:axId val="192280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88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2886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80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286296"/>
        <c:axId val="192282376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82768"/>
        <c:axId val="192283160"/>
      </c:lineChart>
      <c:catAx>
        <c:axId val="192286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82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282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86296"/>
        <c:crosses val="autoZero"/>
        <c:crossBetween val="between"/>
      </c:valAx>
      <c:catAx>
        <c:axId val="192282768"/>
        <c:scaling>
          <c:orientation val="minMax"/>
        </c:scaling>
        <c:delete val="1"/>
        <c:axPos val="b"/>
        <c:majorTickMark val="out"/>
        <c:minorTickMark val="none"/>
        <c:tickLblPos val="nextTo"/>
        <c:crossAx val="192283160"/>
        <c:crosses val="autoZero"/>
        <c:auto val="0"/>
        <c:lblAlgn val="ctr"/>
        <c:lblOffset val="100"/>
        <c:noMultiLvlLbl val="0"/>
      </c:catAx>
      <c:valAx>
        <c:axId val="1922831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2282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290608"/>
        <c:axId val="192283944"/>
      </c:barChart>
      <c:catAx>
        <c:axId val="192290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83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283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90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291392"/>
        <c:axId val="192280808"/>
      </c:barChart>
      <c:catAx>
        <c:axId val="192291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80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280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913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683080"/>
        <c:axId val="1706775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677984"/>
        <c:axId val="170681904"/>
      </c:lineChart>
      <c:catAx>
        <c:axId val="170683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677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677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683080"/>
        <c:crosses val="autoZero"/>
        <c:crossBetween val="between"/>
      </c:valAx>
      <c:catAx>
        <c:axId val="170677984"/>
        <c:scaling>
          <c:orientation val="minMax"/>
        </c:scaling>
        <c:delete val="1"/>
        <c:axPos val="b"/>
        <c:majorTickMark val="out"/>
        <c:minorTickMark val="none"/>
        <c:tickLblPos val="nextTo"/>
        <c:crossAx val="170681904"/>
        <c:crosses val="autoZero"/>
        <c:auto val="0"/>
        <c:lblAlgn val="ctr"/>
        <c:lblOffset val="100"/>
        <c:noMultiLvlLbl val="0"/>
      </c:catAx>
      <c:valAx>
        <c:axId val="1706819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0677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284336"/>
        <c:axId val="1922796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85512"/>
        <c:axId val="192284728"/>
      </c:lineChart>
      <c:catAx>
        <c:axId val="192284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79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2796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84336"/>
        <c:crosses val="autoZero"/>
        <c:crossBetween val="between"/>
      </c:valAx>
      <c:catAx>
        <c:axId val="192285512"/>
        <c:scaling>
          <c:orientation val="minMax"/>
        </c:scaling>
        <c:delete val="1"/>
        <c:axPos val="b"/>
        <c:majorTickMark val="out"/>
        <c:minorTickMark val="none"/>
        <c:tickLblPos val="nextTo"/>
        <c:crossAx val="192284728"/>
        <c:crosses val="autoZero"/>
        <c:auto val="0"/>
        <c:lblAlgn val="ctr"/>
        <c:lblOffset val="100"/>
        <c:noMultiLvlLbl val="0"/>
      </c:catAx>
      <c:valAx>
        <c:axId val="1922847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2285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293744"/>
        <c:axId val="192294528"/>
      </c:barChart>
      <c:catAx>
        <c:axId val="192293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94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294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937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292568"/>
        <c:axId val="192294136"/>
      </c:barChart>
      <c:catAx>
        <c:axId val="192292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94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294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925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293352"/>
        <c:axId val="194601336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594280"/>
        <c:axId val="194598592"/>
      </c:lineChart>
      <c:catAx>
        <c:axId val="192293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01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601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293352"/>
        <c:crosses val="autoZero"/>
        <c:crossBetween val="between"/>
      </c:valAx>
      <c:catAx>
        <c:axId val="194594280"/>
        <c:scaling>
          <c:orientation val="minMax"/>
        </c:scaling>
        <c:delete val="1"/>
        <c:axPos val="b"/>
        <c:majorTickMark val="out"/>
        <c:minorTickMark val="none"/>
        <c:tickLblPos val="nextTo"/>
        <c:crossAx val="194598592"/>
        <c:crosses val="autoZero"/>
        <c:auto val="0"/>
        <c:lblAlgn val="ctr"/>
        <c:lblOffset val="100"/>
        <c:noMultiLvlLbl val="0"/>
      </c:catAx>
      <c:valAx>
        <c:axId val="1945985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5942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598200"/>
        <c:axId val="194595456"/>
      </c:barChart>
      <c:catAx>
        <c:axId val="194598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595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595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5982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601728"/>
        <c:axId val="194602120"/>
      </c:barChart>
      <c:catAx>
        <c:axId val="194601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02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6021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017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604472"/>
        <c:axId val="1946048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593104"/>
        <c:axId val="194605256"/>
      </c:lineChart>
      <c:catAx>
        <c:axId val="194604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04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604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04472"/>
        <c:crosses val="autoZero"/>
        <c:crossBetween val="between"/>
      </c:valAx>
      <c:catAx>
        <c:axId val="194593104"/>
        <c:scaling>
          <c:orientation val="minMax"/>
        </c:scaling>
        <c:delete val="1"/>
        <c:axPos val="b"/>
        <c:majorTickMark val="out"/>
        <c:minorTickMark val="none"/>
        <c:tickLblPos val="nextTo"/>
        <c:crossAx val="194605256"/>
        <c:crosses val="autoZero"/>
        <c:auto val="0"/>
        <c:lblAlgn val="ctr"/>
        <c:lblOffset val="100"/>
        <c:noMultiLvlLbl val="0"/>
      </c:catAx>
      <c:valAx>
        <c:axId val="1946052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593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593496"/>
        <c:axId val="194594672"/>
      </c:barChart>
      <c:catAx>
        <c:axId val="194593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5946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594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593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593888"/>
        <c:axId val="194596240"/>
      </c:barChart>
      <c:catAx>
        <c:axId val="194593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596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596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5938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ser>
          <c:idx val="3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600552"/>
        <c:axId val="194600160"/>
      </c:barChart>
      <c:lineChart>
        <c:grouping val="standard"/>
        <c:varyColors val="0"/>
        <c:ser>
          <c:idx val="0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02904"/>
        <c:axId val="194597024"/>
      </c:lineChart>
      <c:catAx>
        <c:axId val="194600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001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6001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00552"/>
        <c:crosses val="autoZero"/>
        <c:crossBetween val="between"/>
      </c:valAx>
      <c:catAx>
        <c:axId val="194602904"/>
        <c:scaling>
          <c:orientation val="minMax"/>
        </c:scaling>
        <c:delete val="1"/>
        <c:axPos val="b"/>
        <c:majorTickMark val="out"/>
        <c:minorTickMark val="none"/>
        <c:tickLblPos val="nextTo"/>
        <c:crossAx val="194597024"/>
        <c:crosses val="autoZero"/>
        <c:auto val="0"/>
        <c:lblAlgn val="ctr"/>
        <c:lblOffset val="100"/>
        <c:noMultiLvlLbl val="0"/>
      </c:catAx>
      <c:valAx>
        <c:axId val="1945970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602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683472"/>
        <c:axId val="170676024"/>
      </c:barChart>
      <c:catAx>
        <c:axId val="170683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676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676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6834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598984"/>
        <c:axId val="194603296"/>
      </c:barChart>
      <c:catAx>
        <c:axId val="194598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032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4603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598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600944"/>
        <c:axId val="194603688"/>
      </c:barChart>
      <c:catAx>
        <c:axId val="194600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036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603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00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615448"/>
        <c:axId val="1946134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06432"/>
        <c:axId val="194617408"/>
      </c:lineChart>
      <c:catAx>
        <c:axId val="194615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1348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46134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15448"/>
        <c:crosses val="autoZero"/>
        <c:crossBetween val="between"/>
      </c:valAx>
      <c:catAx>
        <c:axId val="194606432"/>
        <c:scaling>
          <c:orientation val="minMax"/>
        </c:scaling>
        <c:delete val="1"/>
        <c:axPos val="b"/>
        <c:majorTickMark val="out"/>
        <c:minorTickMark val="none"/>
        <c:tickLblPos val="nextTo"/>
        <c:crossAx val="194617408"/>
        <c:crosses val="autoZero"/>
        <c:auto val="0"/>
        <c:lblAlgn val="ctr"/>
        <c:lblOffset val="100"/>
        <c:noMultiLvlLbl val="0"/>
      </c:catAx>
      <c:valAx>
        <c:axId val="1946174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606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615056"/>
        <c:axId val="194612704"/>
      </c:barChart>
      <c:catAx>
        <c:axId val="194615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1270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4612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15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611920"/>
        <c:axId val="194609176"/>
      </c:barChart>
      <c:catAx>
        <c:axId val="194611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09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609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119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616624"/>
        <c:axId val="194613880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09568"/>
        <c:axId val="194615840"/>
      </c:lineChart>
      <c:catAx>
        <c:axId val="194616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13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613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16624"/>
        <c:crosses val="autoZero"/>
        <c:crossBetween val="between"/>
      </c:valAx>
      <c:catAx>
        <c:axId val="194609568"/>
        <c:scaling>
          <c:orientation val="minMax"/>
        </c:scaling>
        <c:delete val="1"/>
        <c:axPos val="b"/>
        <c:majorTickMark val="out"/>
        <c:minorTickMark val="none"/>
        <c:tickLblPos val="nextTo"/>
        <c:crossAx val="194615840"/>
        <c:crosses val="autoZero"/>
        <c:auto val="0"/>
        <c:lblAlgn val="ctr"/>
        <c:lblOffset val="100"/>
        <c:noMultiLvlLbl val="0"/>
      </c:catAx>
      <c:valAx>
        <c:axId val="1946158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6095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616232"/>
        <c:axId val="194614272"/>
      </c:barChart>
      <c:catAx>
        <c:axId val="194616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142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6142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16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617016"/>
        <c:axId val="194609960"/>
      </c:barChart>
      <c:catAx>
        <c:axId val="194617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099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609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17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607608"/>
        <c:axId val="1946060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06824"/>
        <c:axId val="194607216"/>
      </c:lineChart>
      <c:catAx>
        <c:axId val="194607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06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606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07608"/>
        <c:crosses val="autoZero"/>
        <c:crossBetween val="between"/>
      </c:valAx>
      <c:catAx>
        <c:axId val="194606824"/>
        <c:scaling>
          <c:orientation val="minMax"/>
        </c:scaling>
        <c:delete val="1"/>
        <c:axPos val="b"/>
        <c:majorTickMark val="out"/>
        <c:minorTickMark val="none"/>
        <c:tickLblPos val="nextTo"/>
        <c:crossAx val="194607216"/>
        <c:crosses val="autoZero"/>
        <c:auto val="0"/>
        <c:lblAlgn val="ctr"/>
        <c:lblOffset val="100"/>
        <c:noMultiLvlLbl val="0"/>
      </c:catAx>
      <c:valAx>
        <c:axId val="1946072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606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608000"/>
        <c:axId val="194608392"/>
      </c:barChart>
      <c:catAx>
        <c:axId val="194608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08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608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08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617912"/>
        <c:axId val="169618304"/>
      </c:barChart>
      <c:catAx>
        <c:axId val="169617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618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9618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617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251248"/>
        <c:axId val="171252816"/>
      </c:barChart>
      <c:catAx>
        <c:axId val="171251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252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252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251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610352"/>
        <c:axId val="194612312"/>
      </c:barChart>
      <c:catAx>
        <c:axId val="194610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12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612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1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620544"/>
        <c:axId val="194618584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23288"/>
        <c:axId val="194622112"/>
      </c:lineChart>
      <c:catAx>
        <c:axId val="194620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18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6185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20544"/>
        <c:crosses val="autoZero"/>
        <c:crossBetween val="between"/>
      </c:valAx>
      <c:catAx>
        <c:axId val="194623288"/>
        <c:scaling>
          <c:orientation val="minMax"/>
        </c:scaling>
        <c:delete val="1"/>
        <c:axPos val="b"/>
        <c:majorTickMark val="out"/>
        <c:minorTickMark val="none"/>
        <c:tickLblPos val="nextTo"/>
        <c:crossAx val="194622112"/>
        <c:crosses val="autoZero"/>
        <c:auto val="0"/>
        <c:lblAlgn val="ctr"/>
        <c:lblOffset val="100"/>
        <c:noMultiLvlLbl val="0"/>
      </c:catAx>
      <c:valAx>
        <c:axId val="1946221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6232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621328"/>
        <c:axId val="194620152"/>
      </c:barChart>
      <c:catAx>
        <c:axId val="194621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20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6201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21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629952"/>
        <c:axId val="194620936"/>
      </c:barChart>
      <c:catAx>
        <c:axId val="194629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20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620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29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622504"/>
        <c:axId val="1946181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22896"/>
        <c:axId val="194629168"/>
      </c:lineChart>
      <c:catAx>
        <c:axId val="194622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18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6181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22504"/>
        <c:crosses val="autoZero"/>
        <c:crossBetween val="between"/>
      </c:valAx>
      <c:catAx>
        <c:axId val="194622896"/>
        <c:scaling>
          <c:orientation val="minMax"/>
        </c:scaling>
        <c:delete val="1"/>
        <c:axPos val="b"/>
        <c:majorTickMark val="out"/>
        <c:minorTickMark val="none"/>
        <c:tickLblPos val="nextTo"/>
        <c:crossAx val="194629168"/>
        <c:crosses val="autoZero"/>
        <c:auto val="0"/>
        <c:lblAlgn val="ctr"/>
        <c:lblOffset val="100"/>
        <c:noMultiLvlLbl val="0"/>
      </c:catAx>
      <c:valAx>
        <c:axId val="1946291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622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618976"/>
        <c:axId val="194624072"/>
      </c:barChart>
      <c:catAx>
        <c:axId val="194618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24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624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189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625640"/>
        <c:axId val="194624464"/>
      </c:barChart>
      <c:catAx>
        <c:axId val="194625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24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624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25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[1]D_UW!#REF!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[1]D_UW!#REF!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626424"/>
        <c:axId val="194627600"/>
      </c:barChart>
      <c:lineChart>
        <c:grouping val="standard"/>
        <c:varyColors val="0"/>
        <c:ser>
          <c:idx val="0"/>
          <c:order val="2"/>
          <c:tx>
            <c:v>[1]D_UW!#REF!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[1]D_UW!#REF!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25248"/>
        <c:axId val="194626032"/>
      </c:lineChart>
      <c:catAx>
        <c:axId val="194626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27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627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26424"/>
        <c:crosses val="autoZero"/>
        <c:crossBetween val="between"/>
      </c:valAx>
      <c:catAx>
        <c:axId val="194625248"/>
        <c:scaling>
          <c:orientation val="minMax"/>
        </c:scaling>
        <c:delete val="1"/>
        <c:axPos val="b"/>
        <c:majorTickMark val="out"/>
        <c:minorTickMark val="none"/>
        <c:tickLblPos val="nextTo"/>
        <c:crossAx val="194626032"/>
        <c:crosses val="autoZero"/>
        <c:auto val="0"/>
        <c:lblAlgn val="ctr"/>
        <c:lblOffset val="100"/>
        <c:noMultiLvlLbl val="0"/>
      </c:catAx>
      <c:valAx>
        <c:axId val="1946260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625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[2]D_UW!#REF!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627208"/>
        <c:axId val="194627992"/>
      </c:barChart>
      <c:catAx>
        <c:axId val="194627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279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46279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27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[2]D_UW!#REF!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628384"/>
        <c:axId val="194636224"/>
      </c:barChart>
      <c:catAx>
        <c:axId val="194628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36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636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28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255560"/>
        <c:axId val="171253208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256344"/>
        <c:axId val="171255952"/>
      </c:lineChart>
      <c:catAx>
        <c:axId val="171255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253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253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255560"/>
        <c:crosses val="autoZero"/>
        <c:crossBetween val="between"/>
      </c:valAx>
      <c:catAx>
        <c:axId val="171256344"/>
        <c:scaling>
          <c:orientation val="minMax"/>
        </c:scaling>
        <c:delete val="1"/>
        <c:axPos val="b"/>
        <c:majorTickMark val="out"/>
        <c:minorTickMark val="none"/>
        <c:tickLblPos val="nextTo"/>
        <c:crossAx val="171255952"/>
        <c:crosses val="autoZero"/>
        <c:auto val="0"/>
        <c:lblAlgn val="ctr"/>
        <c:lblOffset val="100"/>
        <c:noMultiLvlLbl val="0"/>
      </c:catAx>
      <c:valAx>
        <c:axId val="1712559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256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/>
  </c:printSettings>
</c:chartSpace>
</file>

<file path=xl/charts/chart3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633480"/>
        <c:axId val="1946358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34264"/>
        <c:axId val="194631128"/>
      </c:lineChart>
      <c:catAx>
        <c:axId val="194633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3583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46358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33480"/>
        <c:crosses val="autoZero"/>
        <c:crossBetween val="between"/>
      </c:valAx>
      <c:catAx>
        <c:axId val="194634264"/>
        <c:scaling>
          <c:orientation val="minMax"/>
        </c:scaling>
        <c:delete val="1"/>
        <c:axPos val="b"/>
        <c:majorTickMark val="out"/>
        <c:minorTickMark val="none"/>
        <c:tickLblPos val="nextTo"/>
        <c:crossAx val="194631128"/>
        <c:crosses val="autoZero"/>
        <c:auto val="0"/>
        <c:lblAlgn val="ctr"/>
        <c:lblOffset val="100"/>
        <c:noMultiLvlLbl val="0"/>
      </c:catAx>
      <c:valAx>
        <c:axId val="1946311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634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631520"/>
        <c:axId val="194635048"/>
      </c:barChart>
      <c:catAx>
        <c:axId val="194631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3504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4635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31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640144"/>
        <c:axId val="194638184"/>
      </c:barChart>
      <c:catAx>
        <c:axId val="194640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38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638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640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257128"/>
        <c:axId val="171250464"/>
      </c:barChart>
      <c:catAx>
        <c:axId val="171257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250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250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257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250856"/>
        <c:axId val="171253600"/>
      </c:barChart>
      <c:catAx>
        <c:axId val="171250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253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253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250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251640"/>
        <c:axId val="1712547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255168"/>
        <c:axId val="171252032"/>
      </c:lineChart>
      <c:catAx>
        <c:axId val="171251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254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254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251640"/>
        <c:crosses val="autoZero"/>
        <c:crossBetween val="between"/>
      </c:valAx>
      <c:catAx>
        <c:axId val="171255168"/>
        <c:scaling>
          <c:orientation val="minMax"/>
        </c:scaling>
        <c:delete val="1"/>
        <c:axPos val="b"/>
        <c:majorTickMark val="out"/>
        <c:minorTickMark val="none"/>
        <c:tickLblPos val="nextTo"/>
        <c:crossAx val="171252032"/>
        <c:crosses val="autoZero"/>
        <c:auto val="0"/>
        <c:lblAlgn val="ctr"/>
        <c:lblOffset val="100"/>
        <c:noMultiLvlLbl val="0"/>
      </c:catAx>
      <c:valAx>
        <c:axId val="1712520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2551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972160"/>
        <c:axId val="171973728"/>
      </c:barChart>
      <c:catAx>
        <c:axId val="171972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973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973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972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977256"/>
        <c:axId val="171974120"/>
      </c:barChart>
      <c:catAx>
        <c:axId val="171977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974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9741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977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ser>
          <c:idx val="3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971768"/>
        <c:axId val="171972944"/>
      </c:barChart>
      <c:lineChart>
        <c:grouping val="standard"/>
        <c:varyColors val="0"/>
        <c:ser>
          <c:idx val="0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970984"/>
        <c:axId val="171972552"/>
      </c:lineChart>
      <c:catAx>
        <c:axId val="171971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972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972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971768"/>
        <c:crosses val="autoZero"/>
        <c:crossBetween val="between"/>
      </c:valAx>
      <c:catAx>
        <c:axId val="171970984"/>
        <c:scaling>
          <c:orientation val="minMax"/>
        </c:scaling>
        <c:delete val="1"/>
        <c:axPos val="b"/>
        <c:majorTickMark val="out"/>
        <c:minorTickMark val="none"/>
        <c:tickLblPos val="nextTo"/>
        <c:crossAx val="171972552"/>
        <c:crosses val="autoZero"/>
        <c:auto val="0"/>
        <c:lblAlgn val="ctr"/>
        <c:lblOffset val="100"/>
        <c:noMultiLvlLbl val="0"/>
      </c:catAx>
      <c:valAx>
        <c:axId val="1719725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970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973336"/>
        <c:axId val="171974512"/>
      </c:barChart>
      <c:catAx>
        <c:axId val="171973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974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974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973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977648"/>
        <c:axId val="171975296"/>
      </c:barChart>
      <c:catAx>
        <c:axId val="171977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975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975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977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620656"/>
        <c:axId val="1696190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624184"/>
        <c:axId val="169619480"/>
      </c:lineChart>
      <c:catAx>
        <c:axId val="169620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619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9619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620656"/>
        <c:crosses val="autoZero"/>
        <c:crossBetween val="between"/>
      </c:valAx>
      <c:catAx>
        <c:axId val="169624184"/>
        <c:scaling>
          <c:orientation val="minMax"/>
        </c:scaling>
        <c:delete val="1"/>
        <c:axPos val="b"/>
        <c:majorTickMark val="out"/>
        <c:minorTickMark val="none"/>
        <c:tickLblPos val="nextTo"/>
        <c:crossAx val="169619480"/>
        <c:crosses val="autoZero"/>
        <c:auto val="0"/>
        <c:lblAlgn val="ctr"/>
        <c:lblOffset val="100"/>
        <c:noMultiLvlLbl val="0"/>
      </c:catAx>
      <c:valAx>
        <c:axId val="1696194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9624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976472"/>
        <c:axId val="1719768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978040"/>
        <c:axId val="171715504"/>
      </c:lineChart>
      <c:catAx>
        <c:axId val="171976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9768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1976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976472"/>
        <c:crosses val="autoZero"/>
        <c:crossBetween val="between"/>
      </c:valAx>
      <c:catAx>
        <c:axId val="171978040"/>
        <c:scaling>
          <c:orientation val="minMax"/>
        </c:scaling>
        <c:delete val="1"/>
        <c:axPos val="b"/>
        <c:majorTickMark val="out"/>
        <c:minorTickMark val="none"/>
        <c:tickLblPos val="nextTo"/>
        <c:crossAx val="171715504"/>
        <c:crosses val="autoZero"/>
        <c:auto val="0"/>
        <c:lblAlgn val="ctr"/>
        <c:lblOffset val="100"/>
        <c:noMultiLvlLbl val="0"/>
      </c:catAx>
      <c:valAx>
        <c:axId val="1717155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978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711584"/>
        <c:axId val="171712368"/>
      </c:barChart>
      <c:catAx>
        <c:axId val="171711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712368"/>
        <c:crosses val="autoZero"/>
        <c:auto val="0"/>
        <c:lblAlgn val="ctr"/>
        <c:lblOffset val="100"/>
        <c:tickLblSkip val="8"/>
        <c:tickMarkSkip val="1"/>
        <c:noMultiLvlLbl val="0"/>
      </c:catAx>
      <c:valAx>
        <c:axId val="171712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711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713936"/>
        <c:axId val="171710016"/>
      </c:barChart>
      <c:catAx>
        <c:axId val="171713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710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710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7139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712760"/>
        <c:axId val="171713152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708448"/>
        <c:axId val="171714328"/>
      </c:lineChart>
      <c:catAx>
        <c:axId val="171712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713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7131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712760"/>
        <c:crosses val="autoZero"/>
        <c:crossBetween val="between"/>
      </c:valAx>
      <c:catAx>
        <c:axId val="171708448"/>
        <c:scaling>
          <c:orientation val="minMax"/>
        </c:scaling>
        <c:delete val="1"/>
        <c:axPos val="b"/>
        <c:majorTickMark val="out"/>
        <c:minorTickMark val="none"/>
        <c:tickLblPos val="nextTo"/>
        <c:crossAx val="171714328"/>
        <c:crosses val="autoZero"/>
        <c:auto val="0"/>
        <c:lblAlgn val="ctr"/>
        <c:lblOffset val="100"/>
        <c:noMultiLvlLbl val="0"/>
      </c:catAx>
      <c:valAx>
        <c:axId val="1717143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708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715112"/>
        <c:axId val="171715896"/>
      </c:barChart>
      <c:catAx>
        <c:axId val="171715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715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715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715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709232"/>
        <c:axId val="171710408"/>
      </c:barChart>
      <c:catAx>
        <c:axId val="171709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710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710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709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710800"/>
        <c:axId val="1722972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293736"/>
        <c:axId val="172294520"/>
      </c:lineChart>
      <c:catAx>
        <c:axId val="171710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97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297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710800"/>
        <c:crosses val="autoZero"/>
        <c:crossBetween val="between"/>
      </c:valAx>
      <c:catAx>
        <c:axId val="172293736"/>
        <c:scaling>
          <c:orientation val="minMax"/>
        </c:scaling>
        <c:delete val="1"/>
        <c:axPos val="b"/>
        <c:majorTickMark val="out"/>
        <c:minorTickMark val="none"/>
        <c:tickLblPos val="nextTo"/>
        <c:crossAx val="172294520"/>
        <c:crosses val="autoZero"/>
        <c:auto val="0"/>
        <c:lblAlgn val="ctr"/>
        <c:lblOffset val="100"/>
        <c:noMultiLvlLbl val="0"/>
      </c:catAx>
      <c:valAx>
        <c:axId val="1722945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293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292168"/>
        <c:axId val="172295304"/>
      </c:barChart>
      <c:catAx>
        <c:axId val="172292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95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295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921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295696"/>
        <c:axId val="172290992"/>
      </c:barChart>
      <c:catAx>
        <c:axId val="172295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90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2909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95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294912"/>
        <c:axId val="172290600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290208"/>
        <c:axId val="172291384"/>
      </c:lineChart>
      <c:catAx>
        <c:axId val="172294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90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290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94912"/>
        <c:crosses val="autoZero"/>
        <c:crossBetween val="between"/>
      </c:valAx>
      <c:catAx>
        <c:axId val="172290208"/>
        <c:scaling>
          <c:orientation val="minMax"/>
        </c:scaling>
        <c:delete val="1"/>
        <c:axPos val="b"/>
        <c:majorTickMark val="out"/>
        <c:minorTickMark val="none"/>
        <c:tickLblPos val="nextTo"/>
        <c:crossAx val="172291384"/>
        <c:crosses val="autoZero"/>
        <c:auto val="0"/>
        <c:lblAlgn val="ctr"/>
        <c:lblOffset val="100"/>
        <c:noMultiLvlLbl val="0"/>
      </c:catAx>
      <c:valAx>
        <c:axId val="1722913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290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622616"/>
        <c:axId val="169623008"/>
      </c:barChart>
      <c:catAx>
        <c:axId val="169622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623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9623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622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292560"/>
        <c:axId val="172296872"/>
      </c:barChart>
      <c:catAx>
        <c:axId val="172292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96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2968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92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293344"/>
        <c:axId val="172294128"/>
      </c:barChart>
      <c:catAx>
        <c:axId val="172293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94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2941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93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603416"/>
        <c:axId val="1726069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610472"/>
        <c:axId val="172602632"/>
      </c:lineChart>
      <c:catAx>
        <c:axId val="172603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06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606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03416"/>
        <c:crosses val="autoZero"/>
        <c:crossBetween val="between"/>
      </c:valAx>
      <c:catAx>
        <c:axId val="172610472"/>
        <c:scaling>
          <c:orientation val="minMax"/>
        </c:scaling>
        <c:delete val="1"/>
        <c:axPos val="b"/>
        <c:majorTickMark val="out"/>
        <c:minorTickMark val="none"/>
        <c:tickLblPos val="nextTo"/>
        <c:crossAx val="172602632"/>
        <c:crosses val="autoZero"/>
        <c:auto val="0"/>
        <c:lblAlgn val="ctr"/>
        <c:lblOffset val="100"/>
        <c:noMultiLvlLbl val="0"/>
      </c:catAx>
      <c:valAx>
        <c:axId val="1726026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6104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605768"/>
        <c:axId val="172610864"/>
      </c:barChart>
      <c:catAx>
        <c:axId val="172605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10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610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05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608120"/>
        <c:axId val="172603808"/>
      </c:barChart>
      <c:catAx>
        <c:axId val="172608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03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603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08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[1]D_UW!#REF!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[1]D_UW!#REF!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601848"/>
        <c:axId val="172609296"/>
      </c:barChart>
      <c:lineChart>
        <c:grouping val="standard"/>
        <c:varyColors val="0"/>
        <c:ser>
          <c:idx val="0"/>
          <c:order val="2"/>
          <c:tx>
            <c:v>[1]D_UW!#REF!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[1]D_UW!#REF!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606160"/>
        <c:axId val="172606552"/>
      </c:lineChart>
      <c:catAx>
        <c:axId val="172601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09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609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01848"/>
        <c:crosses val="autoZero"/>
        <c:crossBetween val="between"/>
      </c:valAx>
      <c:catAx>
        <c:axId val="172606160"/>
        <c:scaling>
          <c:orientation val="minMax"/>
        </c:scaling>
        <c:delete val="1"/>
        <c:axPos val="b"/>
        <c:majorTickMark val="out"/>
        <c:minorTickMark val="none"/>
        <c:tickLblPos val="nextTo"/>
        <c:crossAx val="172606552"/>
        <c:crosses val="autoZero"/>
        <c:auto val="0"/>
        <c:lblAlgn val="ctr"/>
        <c:lblOffset val="100"/>
        <c:noMultiLvlLbl val="0"/>
      </c:catAx>
      <c:valAx>
        <c:axId val="1726065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606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[2]D_UW!#REF!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602240"/>
        <c:axId val="172607728"/>
      </c:barChart>
      <c:catAx>
        <c:axId val="172602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07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607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02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[2]D_UW!#REF!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607336"/>
        <c:axId val="172604200"/>
      </c:barChart>
      <c:catAx>
        <c:axId val="172607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04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604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07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612432"/>
        <c:axId val="1726112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604592"/>
        <c:axId val="172609688"/>
      </c:lineChart>
      <c:catAx>
        <c:axId val="172612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1125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2611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12432"/>
        <c:crosses val="autoZero"/>
        <c:crossBetween val="between"/>
      </c:valAx>
      <c:catAx>
        <c:axId val="172604592"/>
        <c:scaling>
          <c:orientation val="minMax"/>
        </c:scaling>
        <c:delete val="1"/>
        <c:axPos val="b"/>
        <c:majorTickMark val="out"/>
        <c:minorTickMark val="none"/>
        <c:tickLblPos val="nextTo"/>
        <c:crossAx val="172609688"/>
        <c:crosses val="autoZero"/>
        <c:auto val="0"/>
        <c:lblAlgn val="ctr"/>
        <c:lblOffset val="100"/>
        <c:noMultiLvlLbl val="0"/>
      </c:catAx>
      <c:valAx>
        <c:axId val="1726096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604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610080"/>
        <c:axId val="172612040"/>
      </c:barChart>
      <c:catAx>
        <c:axId val="172610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12040"/>
        <c:crosses val="autoZero"/>
        <c:auto val="0"/>
        <c:lblAlgn val="ctr"/>
        <c:lblOffset val="100"/>
        <c:tickLblSkip val="8"/>
        <c:tickMarkSkip val="1"/>
        <c:noMultiLvlLbl val="0"/>
      </c:catAx>
      <c:valAx>
        <c:axId val="172612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10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624968"/>
        <c:axId val="169623792"/>
      </c:barChart>
      <c:catAx>
        <c:axId val="169624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623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9623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624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601456"/>
        <c:axId val="172615176"/>
      </c:barChart>
      <c:catAx>
        <c:axId val="172601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15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615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01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614784"/>
        <c:axId val="172616744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615568"/>
        <c:axId val="172617136"/>
      </c:lineChart>
      <c:catAx>
        <c:axId val="172614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167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616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14784"/>
        <c:crosses val="autoZero"/>
        <c:crossBetween val="between"/>
      </c:valAx>
      <c:catAx>
        <c:axId val="172615568"/>
        <c:scaling>
          <c:orientation val="minMax"/>
        </c:scaling>
        <c:delete val="1"/>
        <c:axPos val="b"/>
        <c:majorTickMark val="out"/>
        <c:minorTickMark val="none"/>
        <c:tickLblPos val="nextTo"/>
        <c:crossAx val="172617136"/>
        <c:crosses val="autoZero"/>
        <c:auto val="0"/>
        <c:lblAlgn val="ctr"/>
        <c:lblOffset val="100"/>
        <c:noMultiLvlLbl val="0"/>
      </c:catAx>
      <c:valAx>
        <c:axId val="1726171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6155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615960"/>
        <c:axId val="172614392"/>
      </c:barChart>
      <c:catAx>
        <c:axId val="172615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14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614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159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808296"/>
        <c:axId val="172817312"/>
      </c:barChart>
      <c:catAx>
        <c:axId val="172808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17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817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08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809864"/>
        <c:axId val="1728079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11432"/>
        <c:axId val="172812216"/>
      </c:lineChart>
      <c:catAx>
        <c:axId val="172809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07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8079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09864"/>
        <c:crosses val="autoZero"/>
        <c:crossBetween val="between"/>
      </c:valAx>
      <c:catAx>
        <c:axId val="172811432"/>
        <c:scaling>
          <c:orientation val="minMax"/>
        </c:scaling>
        <c:delete val="1"/>
        <c:axPos val="b"/>
        <c:majorTickMark val="out"/>
        <c:minorTickMark val="none"/>
        <c:tickLblPos val="nextTo"/>
        <c:crossAx val="172812216"/>
        <c:crosses val="autoZero"/>
        <c:auto val="0"/>
        <c:lblAlgn val="ctr"/>
        <c:lblOffset val="100"/>
        <c:noMultiLvlLbl val="0"/>
      </c:catAx>
      <c:valAx>
        <c:axId val="1728122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811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806728"/>
        <c:axId val="172807120"/>
      </c:barChart>
      <c:catAx>
        <c:axId val="172806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07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8071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067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818096"/>
        <c:axId val="172808688"/>
      </c:barChart>
      <c:catAx>
        <c:axId val="172818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086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808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180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818488"/>
        <c:axId val="172806336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11040"/>
        <c:axId val="172809080"/>
      </c:lineChart>
      <c:catAx>
        <c:axId val="172818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06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806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18488"/>
        <c:crosses val="autoZero"/>
        <c:crossBetween val="between"/>
      </c:valAx>
      <c:catAx>
        <c:axId val="172811040"/>
        <c:scaling>
          <c:orientation val="minMax"/>
        </c:scaling>
        <c:delete val="1"/>
        <c:axPos val="b"/>
        <c:majorTickMark val="out"/>
        <c:minorTickMark val="none"/>
        <c:tickLblPos val="nextTo"/>
        <c:crossAx val="172809080"/>
        <c:crosses val="autoZero"/>
        <c:auto val="0"/>
        <c:lblAlgn val="ctr"/>
        <c:lblOffset val="100"/>
        <c:noMultiLvlLbl val="0"/>
      </c:catAx>
      <c:valAx>
        <c:axId val="1728090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811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816920"/>
        <c:axId val="172810256"/>
      </c:barChart>
      <c:catAx>
        <c:axId val="172816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1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810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169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811824"/>
        <c:axId val="172812608"/>
      </c:barChart>
      <c:catAx>
        <c:axId val="172811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126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812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11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810472"/>
        <c:axId val="169807336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809688"/>
        <c:axId val="169808120"/>
      </c:lineChart>
      <c:catAx>
        <c:axId val="169810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807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9807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810472"/>
        <c:crosses val="autoZero"/>
        <c:crossBetween val="between"/>
      </c:valAx>
      <c:catAx>
        <c:axId val="169809688"/>
        <c:scaling>
          <c:orientation val="minMax"/>
        </c:scaling>
        <c:delete val="1"/>
        <c:axPos val="b"/>
        <c:majorTickMark val="out"/>
        <c:minorTickMark val="none"/>
        <c:tickLblPos val="nextTo"/>
        <c:crossAx val="169808120"/>
        <c:crosses val="autoZero"/>
        <c:auto val="0"/>
        <c:lblAlgn val="ctr"/>
        <c:lblOffset val="100"/>
        <c:noMultiLvlLbl val="0"/>
      </c:catAx>
      <c:valAx>
        <c:axId val="1698081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9809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816528"/>
        <c:axId val="1728137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14568"/>
        <c:axId val="172814960"/>
      </c:lineChart>
      <c:catAx>
        <c:axId val="172816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137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813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16528"/>
        <c:crosses val="autoZero"/>
        <c:crossBetween val="between"/>
      </c:valAx>
      <c:catAx>
        <c:axId val="172814568"/>
        <c:scaling>
          <c:orientation val="minMax"/>
        </c:scaling>
        <c:delete val="1"/>
        <c:axPos val="b"/>
        <c:majorTickMark val="out"/>
        <c:minorTickMark val="none"/>
        <c:tickLblPos val="nextTo"/>
        <c:crossAx val="172814960"/>
        <c:crosses val="autoZero"/>
        <c:auto val="0"/>
        <c:lblAlgn val="ctr"/>
        <c:lblOffset val="100"/>
        <c:noMultiLvlLbl val="0"/>
      </c:catAx>
      <c:valAx>
        <c:axId val="1728149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8145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816136"/>
        <c:axId val="172821232"/>
      </c:barChart>
      <c:catAx>
        <c:axId val="172816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21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8212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161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821624"/>
        <c:axId val="172820056"/>
      </c:barChart>
      <c:catAx>
        <c:axId val="172821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20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8200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216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ser>
          <c:idx val="3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820448"/>
        <c:axId val="172818880"/>
      </c:barChart>
      <c:lineChart>
        <c:grouping val="standard"/>
        <c:varyColors val="0"/>
        <c:ser>
          <c:idx val="0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20840"/>
        <c:axId val="172819272"/>
      </c:lineChart>
      <c:catAx>
        <c:axId val="172820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18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818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20448"/>
        <c:crosses val="autoZero"/>
        <c:crossBetween val="between"/>
      </c:valAx>
      <c:catAx>
        <c:axId val="172820840"/>
        <c:scaling>
          <c:orientation val="minMax"/>
        </c:scaling>
        <c:delete val="1"/>
        <c:axPos val="b"/>
        <c:majorTickMark val="out"/>
        <c:minorTickMark val="none"/>
        <c:tickLblPos val="nextTo"/>
        <c:crossAx val="172819272"/>
        <c:crosses val="autoZero"/>
        <c:auto val="0"/>
        <c:lblAlgn val="ctr"/>
        <c:lblOffset val="100"/>
        <c:noMultiLvlLbl val="0"/>
      </c:catAx>
      <c:valAx>
        <c:axId val="1728192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820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060488"/>
        <c:axId val="174060096"/>
      </c:barChart>
      <c:catAx>
        <c:axId val="174060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0600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060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060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058136"/>
        <c:axId val="174055784"/>
      </c:barChart>
      <c:catAx>
        <c:axId val="174058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0557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055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0581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060880"/>
        <c:axId val="1740612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057352"/>
        <c:axId val="174057744"/>
      </c:lineChart>
      <c:catAx>
        <c:axId val="174060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0612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40612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060880"/>
        <c:crosses val="autoZero"/>
        <c:crossBetween val="between"/>
      </c:valAx>
      <c:catAx>
        <c:axId val="174057352"/>
        <c:scaling>
          <c:orientation val="minMax"/>
        </c:scaling>
        <c:delete val="1"/>
        <c:axPos val="b"/>
        <c:majorTickMark val="out"/>
        <c:minorTickMark val="none"/>
        <c:tickLblPos val="nextTo"/>
        <c:crossAx val="174057744"/>
        <c:crosses val="autoZero"/>
        <c:auto val="0"/>
        <c:lblAlgn val="ctr"/>
        <c:lblOffset val="100"/>
        <c:noMultiLvlLbl val="0"/>
      </c:catAx>
      <c:valAx>
        <c:axId val="1740577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057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061664"/>
        <c:axId val="174059704"/>
      </c:barChart>
      <c:catAx>
        <c:axId val="174061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059704"/>
        <c:crosses val="autoZero"/>
        <c:auto val="0"/>
        <c:lblAlgn val="ctr"/>
        <c:lblOffset val="100"/>
        <c:tickLblSkip val="10"/>
        <c:tickMarkSkip val="1"/>
        <c:noMultiLvlLbl val="0"/>
      </c:catAx>
      <c:valAx>
        <c:axId val="174059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061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058528"/>
        <c:axId val="174058920"/>
      </c:barChart>
      <c:catAx>
        <c:axId val="174058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058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0589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0585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[1]D_UW!#REF!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[1]D_UW!#REF!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054608"/>
        <c:axId val="174055000"/>
      </c:barChart>
      <c:lineChart>
        <c:grouping val="standard"/>
        <c:varyColors val="0"/>
        <c:ser>
          <c:idx val="0"/>
          <c:order val="2"/>
          <c:tx>
            <c:v>[1]D_UW!#REF!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[1]D_UW!#REF!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666744"/>
        <c:axId val="174667136"/>
      </c:lineChart>
      <c:catAx>
        <c:axId val="174054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055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055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054608"/>
        <c:crosses val="autoZero"/>
        <c:crossBetween val="between"/>
      </c:valAx>
      <c:catAx>
        <c:axId val="174666744"/>
        <c:scaling>
          <c:orientation val="minMax"/>
        </c:scaling>
        <c:delete val="1"/>
        <c:axPos val="b"/>
        <c:majorTickMark val="out"/>
        <c:minorTickMark val="none"/>
        <c:tickLblPos val="nextTo"/>
        <c:crossAx val="174667136"/>
        <c:crosses val="autoZero"/>
        <c:auto val="0"/>
        <c:lblAlgn val="ctr"/>
        <c:lblOffset val="100"/>
        <c:noMultiLvlLbl val="0"/>
      </c:catAx>
      <c:valAx>
        <c:axId val="1746671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6667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808512"/>
        <c:axId val="169810080"/>
      </c:barChart>
      <c:catAx>
        <c:axId val="169808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8100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98100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808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[2]D_UW!#REF!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661648"/>
        <c:axId val="174661256"/>
      </c:barChart>
      <c:catAx>
        <c:axId val="174661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6125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661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61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[2]D_UW!#REF!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668312"/>
        <c:axId val="174662040"/>
      </c:barChart>
      <c:catAx>
        <c:axId val="174668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62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662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68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667528"/>
        <c:axId val="1746663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663216"/>
        <c:axId val="174660864"/>
      </c:lineChart>
      <c:catAx>
        <c:axId val="174667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6635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46663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67528"/>
        <c:crosses val="autoZero"/>
        <c:crossBetween val="between"/>
      </c:valAx>
      <c:catAx>
        <c:axId val="17466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174660864"/>
        <c:crosses val="autoZero"/>
        <c:auto val="0"/>
        <c:lblAlgn val="ctr"/>
        <c:lblOffset val="100"/>
        <c:noMultiLvlLbl val="0"/>
      </c:catAx>
      <c:valAx>
        <c:axId val="1746608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6632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665176"/>
        <c:axId val="174662432"/>
      </c:barChart>
      <c:catAx>
        <c:axId val="174665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62432"/>
        <c:crosses val="autoZero"/>
        <c:auto val="0"/>
        <c:lblAlgn val="ctr"/>
        <c:lblOffset val="100"/>
        <c:tickLblSkip val="10"/>
        <c:tickMarkSkip val="1"/>
        <c:noMultiLvlLbl val="0"/>
      </c:catAx>
      <c:valAx>
        <c:axId val="174662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65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667920"/>
        <c:axId val="174662824"/>
      </c:barChart>
      <c:catAx>
        <c:axId val="174667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62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6628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679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614888"/>
        <c:axId val="174611752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616848"/>
        <c:axId val="174616456"/>
      </c:lineChart>
      <c:catAx>
        <c:axId val="174614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11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611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14888"/>
        <c:crosses val="autoZero"/>
        <c:crossBetween val="between"/>
      </c:valAx>
      <c:catAx>
        <c:axId val="174616848"/>
        <c:scaling>
          <c:orientation val="minMax"/>
        </c:scaling>
        <c:delete val="1"/>
        <c:axPos val="b"/>
        <c:majorTickMark val="out"/>
        <c:minorTickMark val="none"/>
        <c:tickLblPos val="nextTo"/>
        <c:crossAx val="174616456"/>
        <c:crosses val="autoZero"/>
        <c:auto val="0"/>
        <c:lblAlgn val="ctr"/>
        <c:lblOffset val="100"/>
        <c:noMultiLvlLbl val="0"/>
      </c:catAx>
      <c:valAx>
        <c:axId val="1746164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616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618024"/>
        <c:axId val="174612144"/>
      </c:barChart>
      <c:catAx>
        <c:axId val="174618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12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612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18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612928"/>
        <c:axId val="174619200"/>
      </c:barChart>
      <c:catAx>
        <c:axId val="174612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19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619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12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613712"/>
        <c:axId val="1746160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612536"/>
        <c:axId val="174614104"/>
      </c:lineChart>
      <c:catAx>
        <c:axId val="174613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16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616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13712"/>
        <c:crosses val="autoZero"/>
        <c:crossBetween val="between"/>
      </c:valAx>
      <c:catAx>
        <c:axId val="174612536"/>
        <c:scaling>
          <c:orientation val="minMax"/>
        </c:scaling>
        <c:delete val="1"/>
        <c:axPos val="b"/>
        <c:majorTickMark val="out"/>
        <c:minorTickMark val="none"/>
        <c:tickLblPos val="nextTo"/>
        <c:crossAx val="174614104"/>
        <c:crosses val="autoZero"/>
        <c:auto val="0"/>
        <c:lblAlgn val="ctr"/>
        <c:lblOffset val="100"/>
        <c:noMultiLvlLbl val="0"/>
      </c:catAx>
      <c:valAx>
        <c:axId val="1746141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6125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617632"/>
        <c:axId val="174614496"/>
      </c:barChart>
      <c:catAx>
        <c:axId val="174617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14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6144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176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810864"/>
        <c:axId val="169811256"/>
      </c:barChart>
      <c:catAx>
        <c:axId val="169810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811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9811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810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618808"/>
        <c:axId val="174778344"/>
      </c:barChart>
      <c:catAx>
        <c:axId val="174618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778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778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18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777952"/>
        <c:axId val="174785400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775600"/>
        <c:axId val="174781480"/>
      </c:lineChart>
      <c:catAx>
        <c:axId val="174777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785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785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777952"/>
        <c:crosses val="autoZero"/>
        <c:crossBetween val="between"/>
      </c:valAx>
      <c:catAx>
        <c:axId val="174775600"/>
        <c:scaling>
          <c:orientation val="minMax"/>
        </c:scaling>
        <c:delete val="1"/>
        <c:axPos val="b"/>
        <c:majorTickMark val="out"/>
        <c:minorTickMark val="none"/>
        <c:tickLblPos val="nextTo"/>
        <c:crossAx val="174781480"/>
        <c:crosses val="autoZero"/>
        <c:auto val="0"/>
        <c:lblAlgn val="ctr"/>
        <c:lblOffset val="100"/>
        <c:noMultiLvlLbl val="0"/>
      </c:catAx>
      <c:valAx>
        <c:axId val="1747814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7756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784616"/>
        <c:axId val="174783832"/>
      </c:barChart>
      <c:catAx>
        <c:axId val="174784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783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7838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784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775992"/>
        <c:axId val="174782656"/>
      </c:barChart>
      <c:catAx>
        <c:axId val="174775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782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782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775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785792"/>
        <c:axId val="1747763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776776"/>
        <c:axId val="174778736"/>
      </c:lineChart>
      <c:catAx>
        <c:axId val="174785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776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776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785792"/>
        <c:crosses val="autoZero"/>
        <c:crossBetween val="between"/>
      </c:valAx>
      <c:catAx>
        <c:axId val="174776776"/>
        <c:scaling>
          <c:orientation val="minMax"/>
        </c:scaling>
        <c:delete val="1"/>
        <c:axPos val="b"/>
        <c:majorTickMark val="out"/>
        <c:minorTickMark val="none"/>
        <c:tickLblPos val="nextTo"/>
        <c:crossAx val="174778736"/>
        <c:crosses val="autoZero"/>
        <c:auto val="0"/>
        <c:lblAlgn val="ctr"/>
        <c:lblOffset val="100"/>
        <c:noMultiLvlLbl val="0"/>
      </c:catAx>
      <c:valAx>
        <c:axId val="1747787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776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787752"/>
        <c:axId val="174787360"/>
      </c:barChart>
      <c:catAx>
        <c:axId val="174787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787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7873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787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783048"/>
        <c:axId val="174777560"/>
      </c:barChart>
      <c:catAx>
        <c:axId val="174783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777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777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783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ser>
          <c:idx val="3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779520"/>
        <c:axId val="174782264"/>
      </c:barChart>
      <c:lineChart>
        <c:grouping val="standard"/>
        <c:varyColors val="0"/>
        <c:ser>
          <c:idx val="0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779912"/>
        <c:axId val="174786184"/>
      </c:lineChart>
      <c:catAx>
        <c:axId val="174779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782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782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779520"/>
        <c:crosses val="autoZero"/>
        <c:crossBetween val="between"/>
      </c:valAx>
      <c:catAx>
        <c:axId val="174779912"/>
        <c:scaling>
          <c:orientation val="minMax"/>
        </c:scaling>
        <c:delete val="1"/>
        <c:axPos val="b"/>
        <c:majorTickMark val="out"/>
        <c:minorTickMark val="none"/>
        <c:tickLblPos val="nextTo"/>
        <c:crossAx val="174786184"/>
        <c:crosses val="autoZero"/>
        <c:auto val="0"/>
        <c:lblAlgn val="ctr"/>
        <c:lblOffset val="100"/>
        <c:noMultiLvlLbl val="0"/>
      </c:catAx>
      <c:valAx>
        <c:axId val="1747861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779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780696"/>
        <c:axId val="174781088"/>
      </c:barChart>
      <c:catAx>
        <c:axId val="174780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7810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781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780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788144"/>
        <c:axId val="174788536"/>
      </c:barChart>
      <c:catAx>
        <c:axId val="174788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788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788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788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17.xml"/><Relationship Id="rId299" Type="http://schemas.openxmlformats.org/officeDocument/2006/relationships/chart" Target="../charts/chart299.xml"/><Relationship Id="rId303" Type="http://schemas.openxmlformats.org/officeDocument/2006/relationships/chart" Target="../charts/chart303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63" Type="http://schemas.openxmlformats.org/officeDocument/2006/relationships/chart" Target="../charts/chart63.xml"/><Relationship Id="rId84" Type="http://schemas.openxmlformats.org/officeDocument/2006/relationships/chart" Target="../charts/chart84.xml"/><Relationship Id="rId138" Type="http://schemas.openxmlformats.org/officeDocument/2006/relationships/chart" Target="../charts/chart138.xml"/><Relationship Id="rId159" Type="http://schemas.openxmlformats.org/officeDocument/2006/relationships/chart" Target="../charts/chart159.xml"/><Relationship Id="rId170" Type="http://schemas.openxmlformats.org/officeDocument/2006/relationships/chart" Target="../charts/chart170.xml"/><Relationship Id="rId191" Type="http://schemas.openxmlformats.org/officeDocument/2006/relationships/chart" Target="../charts/chart191.xml"/><Relationship Id="rId205" Type="http://schemas.openxmlformats.org/officeDocument/2006/relationships/chart" Target="../charts/chart205.xml"/><Relationship Id="rId226" Type="http://schemas.openxmlformats.org/officeDocument/2006/relationships/chart" Target="../charts/chart226.xml"/><Relationship Id="rId247" Type="http://schemas.openxmlformats.org/officeDocument/2006/relationships/chart" Target="../charts/chart247.xml"/><Relationship Id="rId107" Type="http://schemas.openxmlformats.org/officeDocument/2006/relationships/chart" Target="../charts/chart107.xml"/><Relationship Id="rId268" Type="http://schemas.openxmlformats.org/officeDocument/2006/relationships/chart" Target="../charts/chart268.xml"/><Relationship Id="rId289" Type="http://schemas.openxmlformats.org/officeDocument/2006/relationships/chart" Target="../charts/chart289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53" Type="http://schemas.openxmlformats.org/officeDocument/2006/relationships/chart" Target="../charts/chart53.xml"/><Relationship Id="rId74" Type="http://schemas.openxmlformats.org/officeDocument/2006/relationships/chart" Target="../charts/chart74.xml"/><Relationship Id="rId128" Type="http://schemas.openxmlformats.org/officeDocument/2006/relationships/chart" Target="../charts/chart128.xml"/><Relationship Id="rId149" Type="http://schemas.openxmlformats.org/officeDocument/2006/relationships/chart" Target="../charts/chart149.xml"/><Relationship Id="rId5" Type="http://schemas.openxmlformats.org/officeDocument/2006/relationships/chart" Target="../charts/chart5.xml"/><Relationship Id="rId95" Type="http://schemas.openxmlformats.org/officeDocument/2006/relationships/chart" Target="../charts/chart95.xml"/><Relationship Id="rId160" Type="http://schemas.openxmlformats.org/officeDocument/2006/relationships/chart" Target="../charts/chart160.xml"/><Relationship Id="rId181" Type="http://schemas.openxmlformats.org/officeDocument/2006/relationships/chart" Target="../charts/chart181.xml"/><Relationship Id="rId216" Type="http://schemas.openxmlformats.org/officeDocument/2006/relationships/chart" Target="../charts/chart216.xml"/><Relationship Id="rId237" Type="http://schemas.openxmlformats.org/officeDocument/2006/relationships/chart" Target="../charts/chart237.xml"/><Relationship Id="rId258" Type="http://schemas.openxmlformats.org/officeDocument/2006/relationships/chart" Target="../charts/chart258.xml"/><Relationship Id="rId279" Type="http://schemas.openxmlformats.org/officeDocument/2006/relationships/chart" Target="../charts/chart279.xml"/><Relationship Id="rId22" Type="http://schemas.openxmlformats.org/officeDocument/2006/relationships/chart" Target="../charts/chart22.xml"/><Relationship Id="rId43" Type="http://schemas.openxmlformats.org/officeDocument/2006/relationships/chart" Target="../charts/chart43.xml"/><Relationship Id="rId64" Type="http://schemas.openxmlformats.org/officeDocument/2006/relationships/chart" Target="../charts/chart64.xml"/><Relationship Id="rId118" Type="http://schemas.openxmlformats.org/officeDocument/2006/relationships/chart" Target="../charts/chart118.xml"/><Relationship Id="rId139" Type="http://schemas.openxmlformats.org/officeDocument/2006/relationships/chart" Target="../charts/chart139.xml"/><Relationship Id="rId290" Type="http://schemas.openxmlformats.org/officeDocument/2006/relationships/chart" Target="../charts/chart290.xml"/><Relationship Id="rId304" Type="http://schemas.openxmlformats.org/officeDocument/2006/relationships/chart" Target="../charts/chart304.xml"/><Relationship Id="rId85" Type="http://schemas.openxmlformats.org/officeDocument/2006/relationships/chart" Target="../charts/chart85.xml"/><Relationship Id="rId150" Type="http://schemas.openxmlformats.org/officeDocument/2006/relationships/chart" Target="../charts/chart150.xml"/><Relationship Id="rId171" Type="http://schemas.openxmlformats.org/officeDocument/2006/relationships/chart" Target="../charts/chart171.xml"/><Relationship Id="rId192" Type="http://schemas.openxmlformats.org/officeDocument/2006/relationships/chart" Target="../charts/chart192.xml"/><Relationship Id="rId206" Type="http://schemas.openxmlformats.org/officeDocument/2006/relationships/chart" Target="../charts/chart206.xml"/><Relationship Id="rId227" Type="http://schemas.openxmlformats.org/officeDocument/2006/relationships/chart" Target="../charts/chart227.xml"/><Relationship Id="rId248" Type="http://schemas.openxmlformats.org/officeDocument/2006/relationships/chart" Target="../charts/chart248.xml"/><Relationship Id="rId269" Type="http://schemas.openxmlformats.org/officeDocument/2006/relationships/chart" Target="../charts/chart269.xml"/><Relationship Id="rId12" Type="http://schemas.openxmlformats.org/officeDocument/2006/relationships/chart" Target="../charts/chart12.xml"/><Relationship Id="rId33" Type="http://schemas.openxmlformats.org/officeDocument/2006/relationships/chart" Target="../charts/chart33.xml"/><Relationship Id="rId108" Type="http://schemas.openxmlformats.org/officeDocument/2006/relationships/chart" Target="../charts/chart108.xml"/><Relationship Id="rId129" Type="http://schemas.openxmlformats.org/officeDocument/2006/relationships/chart" Target="../charts/chart129.xml"/><Relationship Id="rId280" Type="http://schemas.openxmlformats.org/officeDocument/2006/relationships/chart" Target="../charts/chart280.xml"/><Relationship Id="rId54" Type="http://schemas.openxmlformats.org/officeDocument/2006/relationships/chart" Target="../charts/chart54.xml"/><Relationship Id="rId75" Type="http://schemas.openxmlformats.org/officeDocument/2006/relationships/chart" Target="../charts/chart75.xml"/><Relationship Id="rId96" Type="http://schemas.openxmlformats.org/officeDocument/2006/relationships/chart" Target="../charts/chart96.xml"/><Relationship Id="rId140" Type="http://schemas.openxmlformats.org/officeDocument/2006/relationships/chart" Target="../charts/chart140.xml"/><Relationship Id="rId161" Type="http://schemas.openxmlformats.org/officeDocument/2006/relationships/chart" Target="../charts/chart161.xml"/><Relationship Id="rId182" Type="http://schemas.openxmlformats.org/officeDocument/2006/relationships/chart" Target="../charts/chart182.xml"/><Relationship Id="rId217" Type="http://schemas.openxmlformats.org/officeDocument/2006/relationships/chart" Target="../charts/chart217.xml"/><Relationship Id="rId6" Type="http://schemas.openxmlformats.org/officeDocument/2006/relationships/chart" Target="../charts/chart6.xml"/><Relationship Id="rId238" Type="http://schemas.openxmlformats.org/officeDocument/2006/relationships/chart" Target="../charts/chart238.xml"/><Relationship Id="rId259" Type="http://schemas.openxmlformats.org/officeDocument/2006/relationships/chart" Target="../charts/chart259.xml"/><Relationship Id="rId23" Type="http://schemas.openxmlformats.org/officeDocument/2006/relationships/chart" Target="../charts/chart23.xml"/><Relationship Id="rId119" Type="http://schemas.openxmlformats.org/officeDocument/2006/relationships/chart" Target="../charts/chart119.xml"/><Relationship Id="rId270" Type="http://schemas.openxmlformats.org/officeDocument/2006/relationships/chart" Target="../charts/chart270.xml"/><Relationship Id="rId291" Type="http://schemas.openxmlformats.org/officeDocument/2006/relationships/chart" Target="../charts/chart291.xml"/><Relationship Id="rId305" Type="http://schemas.openxmlformats.org/officeDocument/2006/relationships/chart" Target="../charts/chart305.xml"/><Relationship Id="rId44" Type="http://schemas.openxmlformats.org/officeDocument/2006/relationships/chart" Target="../charts/chart44.xml"/><Relationship Id="rId65" Type="http://schemas.openxmlformats.org/officeDocument/2006/relationships/chart" Target="../charts/chart65.xml"/><Relationship Id="rId86" Type="http://schemas.openxmlformats.org/officeDocument/2006/relationships/chart" Target="../charts/chart86.xml"/><Relationship Id="rId130" Type="http://schemas.openxmlformats.org/officeDocument/2006/relationships/chart" Target="../charts/chart130.xml"/><Relationship Id="rId151" Type="http://schemas.openxmlformats.org/officeDocument/2006/relationships/chart" Target="../charts/chart151.xml"/><Relationship Id="rId172" Type="http://schemas.openxmlformats.org/officeDocument/2006/relationships/chart" Target="../charts/chart172.xml"/><Relationship Id="rId193" Type="http://schemas.openxmlformats.org/officeDocument/2006/relationships/chart" Target="../charts/chart193.xml"/><Relationship Id="rId207" Type="http://schemas.openxmlformats.org/officeDocument/2006/relationships/chart" Target="../charts/chart207.xml"/><Relationship Id="rId228" Type="http://schemas.openxmlformats.org/officeDocument/2006/relationships/chart" Target="../charts/chart228.xml"/><Relationship Id="rId249" Type="http://schemas.openxmlformats.org/officeDocument/2006/relationships/chart" Target="../charts/chart249.xml"/><Relationship Id="rId13" Type="http://schemas.openxmlformats.org/officeDocument/2006/relationships/chart" Target="../charts/chart13.xml"/><Relationship Id="rId109" Type="http://schemas.openxmlformats.org/officeDocument/2006/relationships/chart" Target="../charts/chart109.xml"/><Relationship Id="rId260" Type="http://schemas.openxmlformats.org/officeDocument/2006/relationships/chart" Target="../charts/chart260.xml"/><Relationship Id="rId281" Type="http://schemas.openxmlformats.org/officeDocument/2006/relationships/chart" Target="../charts/chart281.xml"/><Relationship Id="rId34" Type="http://schemas.openxmlformats.org/officeDocument/2006/relationships/chart" Target="../charts/chart34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20" Type="http://schemas.openxmlformats.org/officeDocument/2006/relationships/chart" Target="../charts/chart120.xml"/><Relationship Id="rId141" Type="http://schemas.openxmlformats.org/officeDocument/2006/relationships/chart" Target="../charts/chart141.xml"/><Relationship Id="rId7" Type="http://schemas.openxmlformats.org/officeDocument/2006/relationships/chart" Target="../charts/chart7.xml"/><Relationship Id="rId162" Type="http://schemas.openxmlformats.org/officeDocument/2006/relationships/chart" Target="../charts/chart162.xml"/><Relationship Id="rId183" Type="http://schemas.openxmlformats.org/officeDocument/2006/relationships/chart" Target="../charts/chart183.xml"/><Relationship Id="rId218" Type="http://schemas.openxmlformats.org/officeDocument/2006/relationships/chart" Target="../charts/chart218.xml"/><Relationship Id="rId239" Type="http://schemas.openxmlformats.org/officeDocument/2006/relationships/chart" Target="../charts/chart239.xml"/><Relationship Id="rId250" Type="http://schemas.openxmlformats.org/officeDocument/2006/relationships/chart" Target="../charts/chart250.xml"/><Relationship Id="rId271" Type="http://schemas.openxmlformats.org/officeDocument/2006/relationships/chart" Target="../charts/chart271.xml"/><Relationship Id="rId292" Type="http://schemas.openxmlformats.org/officeDocument/2006/relationships/chart" Target="../charts/chart292.xml"/><Relationship Id="rId306" Type="http://schemas.openxmlformats.org/officeDocument/2006/relationships/chart" Target="../charts/chart306.xml"/><Relationship Id="rId24" Type="http://schemas.openxmlformats.org/officeDocument/2006/relationships/chart" Target="../charts/chart24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110" Type="http://schemas.openxmlformats.org/officeDocument/2006/relationships/chart" Target="../charts/chart110.xml"/><Relationship Id="rId115" Type="http://schemas.openxmlformats.org/officeDocument/2006/relationships/chart" Target="../charts/chart115.xml"/><Relationship Id="rId131" Type="http://schemas.openxmlformats.org/officeDocument/2006/relationships/chart" Target="../charts/chart131.xml"/><Relationship Id="rId136" Type="http://schemas.openxmlformats.org/officeDocument/2006/relationships/chart" Target="../charts/chart136.xml"/><Relationship Id="rId157" Type="http://schemas.openxmlformats.org/officeDocument/2006/relationships/chart" Target="../charts/chart157.xml"/><Relationship Id="rId178" Type="http://schemas.openxmlformats.org/officeDocument/2006/relationships/chart" Target="../charts/chart178.xml"/><Relationship Id="rId301" Type="http://schemas.openxmlformats.org/officeDocument/2006/relationships/chart" Target="../charts/chart301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52" Type="http://schemas.openxmlformats.org/officeDocument/2006/relationships/chart" Target="../charts/chart152.xml"/><Relationship Id="rId173" Type="http://schemas.openxmlformats.org/officeDocument/2006/relationships/chart" Target="../charts/chart173.xml"/><Relationship Id="rId194" Type="http://schemas.openxmlformats.org/officeDocument/2006/relationships/chart" Target="../charts/chart194.xml"/><Relationship Id="rId199" Type="http://schemas.openxmlformats.org/officeDocument/2006/relationships/chart" Target="../charts/chart199.xml"/><Relationship Id="rId203" Type="http://schemas.openxmlformats.org/officeDocument/2006/relationships/chart" Target="../charts/chart203.xml"/><Relationship Id="rId208" Type="http://schemas.openxmlformats.org/officeDocument/2006/relationships/chart" Target="../charts/chart208.xml"/><Relationship Id="rId229" Type="http://schemas.openxmlformats.org/officeDocument/2006/relationships/chart" Target="../charts/chart229.xml"/><Relationship Id="rId19" Type="http://schemas.openxmlformats.org/officeDocument/2006/relationships/chart" Target="../charts/chart19.xml"/><Relationship Id="rId224" Type="http://schemas.openxmlformats.org/officeDocument/2006/relationships/chart" Target="../charts/chart224.xml"/><Relationship Id="rId240" Type="http://schemas.openxmlformats.org/officeDocument/2006/relationships/chart" Target="../charts/chart240.xml"/><Relationship Id="rId245" Type="http://schemas.openxmlformats.org/officeDocument/2006/relationships/chart" Target="../charts/chart245.xml"/><Relationship Id="rId261" Type="http://schemas.openxmlformats.org/officeDocument/2006/relationships/chart" Target="../charts/chart261.xml"/><Relationship Id="rId266" Type="http://schemas.openxmlformats.org/officeDocument/2006/relationships/chart" Target="../charts/chart266.xml"/><Relationship Id="rId287" Type="http://schemas.openxmlformats.org/officeDocument/2006/relationships/chart" Target="../charts/chart287.xml"/><Relationship Id="rId14" Type="http://schemas.openxmlformats.org/officeDocument/2006/relationships/chart" Target="../charts/chart14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105" Type="http://schemas.openxmlformats.org/officeDocument/2006/relationships/chart" Target="../charts/chart105.xml"/><Relationship Id="rId126" Type="http://schemas.openxmlformats.org/officeDocument/2006/relationships/chart" Target="../charts/chart126.xml"/><Relationship Id="rId147" Type="http://schemas.openxmlformats.org/officeDocument/2006/relationships/chart" Target="../charts/chart147.xml"/><Relationship Id="rId168" Type="http://schemas.openxmlformats.org/officeDocument/2006/relationships/chart" Target="../charts/chart168.xml"/><Relationship Id="rId282" Type="http://schemas.openxmlformats.org/officeDocument/2006/relationships/chart" Target="../charts/chart282.xml"/><Relationship Id="rId312" Type="http://schemas.openxmlformats.org/officeDocument/2006/relationships/chart" Target="../charts/chart312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98" Type="http://schemas.openxmlformats.org/officeDocument/2006/relationships/chart" Target="../charts/chart98.xml"/><Relationship Id="rId121" Type="http://schemas.openxmlformats.org/officeDocument/2006/relationships/chart" Target="../charts/chart121.xml"/><Relationship Id="rId142" Type="http://schemas.openxmlformats.org/officeDocument/2006/relationships/chart" Target="../charts/chart142.xml"/><Relationship Id="rId163" Type="http://schemas.openxmlformats.org/officeDocument/2006/relationships/chart" Target="../charts/chart163.xml"/><Relationship Id="rId184" Type="http://schemas.openxmlformats.org/officeDocument/2006/relationships/chart" Target="../charts/chart184.xml"/><Relationship Id="rId189" Type="http://schemas.openxmlformats.org/officeDocument/2006/relationships/chart" Target="../charts/chart189.xml"/><Relationship Id="rId219" Type="http://schemas.openxmlformats.org/officeDocument/2006/relationships/chart" Target="../charts/chart219.xml"/><Relationship Id="rId3" Type="http://schemas.openxmlformats.org/officeDocument/2006/relationships/chart" Target="../charts/chart3.xml"/><Relationship Id="rId214" Type="http://schemas.openxmlformats.org/officeDocument/2006/relationships/chart" Target="../charts/chart214.xml"/><Relationship Id="rId230" Type="http://schemas.openxmlformats.org/officeDocument/2006/relationships/chart" Target="../charts/chart230.xml"/><Relationship Id="rId235" Type="http://schemas.openxmlformats.org/officeDocument/2006/relationships/chart" Target="../charts/chart235.xml"/><Relationship Id="rId251" Type="http://schemas.openxmlformats.org/officeDocument/2006/relationships/chart" Target="../charts/chart251.xml"/><Relationship Id="rId256" Type="http://schemas.openxmlformats.org/officeDocument/2006/relationships/chart" Target="../charts/chart256.xml"/><Relationship Id="rId277" Type="http://schemas.openxmlformats.org/officeDocument/2006/relationships/chart" Target="../charts/chart277.xml"/><Relationship Id="rId298" Type="http://schemas.openxmlformats.org/officeDocument/2006/relationships/chart" Target="../charts/chart298.xml"/><Relationship Id="rId25" Type="http://schemas.openxmlformats.org/officeDocument/2006/relationships/chart" Target="../charts/chart25.xml"/><Relationship Id="rId46" Type="http://schemas.openxmlformats.org/officeDocument/2006/relationships/chart" Target="../charts/chart46.xml"/><Relationship Id="rId67" Type="http://schemas.openxmlformats.org/officeDocument/2006/relationships/chart" Target="../charts/chart67.xml"/><Relationship Id="rId116" Type="http://schemas.openxmlformats.org/officeDocument/2006/relationships/chart" Target="../charts/chart116.xml"/><Relationship Id="rId137" Type="http://schemas.openxmlformats.org/officeDocument/2006/relationships/chart" Target="../charts/chart137.xml"/><Relationship Id="rId158" Type="http://schemas.openxmlformats.org/officeDocument/2006/relationships/chart" Target="../charts/chart158.xml"/><Relationship Id="rId272" Type="http://schemas.openxmlformats.org/officeDocument/2006/relationships/chart" Target="../charts/chart272.xml"/><Relationship Id="rId293" Type="http://schemas.openxmlformats.org/officeDocument/2006/relationships/chart" Target="../charts/chart293.xml"/><Relationship Id="rId302" Type="http://schemas.openxmlformats.org/officeDocument/2006/relationships/chart" Target="../charts/chart302.xml"/><Relationship Id="rId307" Type="http://schemas.openxmlformats.org/officeDocument/2006/relationships/chart" Target="../charts/chart30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62" Type="http://schemas.openxmlformats.org/officeDocument/2006/relationships/chart" Target="../charts/chart62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111" Type="http://schemas.openxmlformats.org/officeDocument/2006/relationships/chart" Target="../charts/chart111.xml"/><Relationship Id="rId132" Type="http://schemas.openxmlformats.org/officeDocument/2006/relationships/chart" Target="../charts/chart132.xml"/><Relationship Id="rId153" Type="http://schemas.openxmlformats.org/officeDocument/2006/relationships/chart" Target="../charts/chart153.xml"/><Relationship Id="rId174" Type="http://schemas.openxmlformats.org/officeDocument/2006/relationships/chart" Target="../charts/chart174.xml"/><Relationship Id="rId179" Type="http://schemas.openxmlformats.org/officeDocument/2006/relationships/chart" Target="../charts/chart179.xml"/><Relationship Id="rId195" Type="http://schemas.openxmlformats.org/officeDocument/2006/relationships/chart" Target="../charts/chart195.xml"/><Relationship Id="rId209" Type="http://schemas.openxmlformats.org/officeDocument/2006/relationships/chart" Target="../charts/chart209.xml"/><Relationship Id="rId190" Type="http://schemas.openxmlformats.org/officeDocument/2006/relationships/chart" Target="../charts/chart190.xml"/><Relationship Id="rId204" Type="http://schemas.openxmlformats.org/officeDocument/2006/relationships/chart" Target="../charts/chart204.xml"/><Relationship Id="rId220" Type="http://schemas.openxmlformats.org/officeDocument/2006/relationships/chart" Target="../charts/chart220.xml"/><Relationship Id="rId225" Type="http://schemas.openxmlformats.org/officeDocument/2006/relationships/chart" Target="../charts/chart225.xml"/><Relationship Id="rId241" Type="http://schemas.openxmlformats.org/officeDocument/2006/relationships/chart" Target="../charts/chart241.xml"/><Relationship Id="rId246" Type="http://schemas.openxmlformats.org/officeDocument/2006/relationships/chart" Target="../charts/chart246.xml"/><Relationship Id="rId267" Type="http://schemas.openxmlformats.org/officeDocument/2006/relationships/chart" Target="../charts/chart267.xml"/><Relationship Id="rId288" Type="http://schemas.openxmlformats.org/officeDocument/2006/relationships/chart" Target="../charts/chart288.xml"/><Relationship Id="rId15" Type="http://schemas.openxmlformats.org/officeDocument/2006/relationships/chart" Target="../charts/chart15.xml"/><Relationship Id="rId36" Type="http://schemas.openxmlformats.org/officeDocument/2006/relationships/chart" Target="../charts/chart36.xml"/><Relationship Id="rId57" Type="http://schemas.openxmlformats.org/officeDocument/2006/relationships/chart" Target="../charts/chart57.xml"/><Relationship Id="rId106" Type="http://schemas.openxmlformats.org/officeDocument/2006/relationships/chart" Target="../charts/chart106.xml"/><Relationship Id="rId127" Type="http://schemas.openxmlformats.org/officeDocument/2006/relationships/chart" Target="../charts/chart127.xml"/><Relationship Id="rId262" Type="http://schemas.openxmlformats.org/officeDocument/2006/relationships/chart" Target="../charts/chart262.xml"/><Relationship Id="rId283" Type="http://schemas.openxmlformats.org/officeDocument/2006/relationships/chart" Target="../charts/chart283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52" Type="http://schemas.openxmlformats.org/officeDocument/2006/relationships/chart" Target="../charts/chart52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94" Type="http://schemas.openxmlformats.org/officeDocument/2006/relationships/chart" Target="../charts/chart94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122" Type="http://schemas.openxmlformats.org/officeDocument/2006/relationships/chart" Target="../charts/chart122.xml"/><Relationship Id="rId143" Type="http://schemas.openxmlformats.org/officeDocument/2006/relationships/chart" Target="../charts/chart143.xml"/><Relationship Id="rId148" Type="http://schemas.openxmlformats.org/officeDocument/2006/relationships/chart" Target="../charts/chart148.xml"/><Relationship Id="rId164" Type="http://schemas.openxmlformats.org/officeDocument/2006/relationships/chart" Target="../charts/chart164.xml"/><Relationship Id="rId169" Type="http://schemas.openxmlformats.org/officeDocument/2006/relationships/chart" Target="../charts/chart169.xml"/><Relationship Id="rId185" Type="http://schemas.openxmlformats.org/officeDocument/2006/relationships/chart" Target="../charts/chart18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80" Type="http://schemas.openxmlformats.org/officeDocument/2006/relationships/chart" Target="../charts/chart180.xml"/><Relationship Id="rId210" Type="http://schemas.openxmlformats.org/officeDocument/2006/relationships/chart" Target="../charts/chart210.xml"/><Relationship Id="rId215" Type="http://schemas.openxmlformats.org/officeDocument/2006/relationships/chart" Target="../charts/chart215.xml"/><Relationship Id="rId236" Type="http://schemas.openxmlformats.org/officeDocument/2006/relationships/chart" Target="../charts/chart236.xml"/><Relationship Id="rId257" Type="http://schemas.openxmlformats.org/officeDocument/2006/relationships/chart" Target="../charts/chart257.xml"/><Relationship Id="rId278" Type="http://schemas.openxmlformats.org/officeDocument/2006/relationships/chart" Target="../charts/chart278.xml"/><Relationship Id="rId26" Type="http://schemas.openxmlformats.org/officeDocument/2006/relationships/chart" Target="../charts/chart26.xml"/><Relationship Id="rId231" Type="http://schemas.openxmlformats.org/officeDocument/2006/relationships/chart" Target="../charts/chart231.xml"/><Relationship Id="rId252" Type="http://schemas.openxmlformats.org/officeDocument/2006/relationships/chart" Target="../charts/chart252.xml"/><Relationship Id="rId273" Type="http://schemas.openxmlformats.org/officeDocument/2006/relationships/chart" Target="../charts/chart273.xml"/><Relationship Id="rId294" Type="http://schemas.openxmlformats.org/officeDocument/2006/relationships/chart" Target="../charts/chart294.xml"/><Relationship Id="rId308" Type="http://schemas.openxmlformats.org/officeDocument/2006/relationships/chart" Target="../charts/chart308.xml"/><Relationship Id="rId47" Type="http://schemas.openxmlformats.org/officeDocument/2006/relationships/chart" Target="../charts/chart47.xml"/><Relationship Id="rId68" Type="http://schemas.openxmlformats.org/officeDocument/2006/relationships/chart" Target="../charts/chart68.xml"/><Relationship Id="rId89" Type="http://schemas.openxmlformats.org/officeDocument/2006/relationships/chart" Target="../charts/chart89.xml"/><Relationship Id="rId112" Type="http://schemas.openxmlformats.org/officeDocument/2006/relationships/chart" Target="../charts/chart112.xml"/><Relationship Id="rId133" Type="http://schemas.openxmlformats.org/officeDocument/2006/relationships/chart" Target="../charts/chart133.xml"/><Relationship Id="rId154" Type="http://schemas.openxmlformats.org/officeDocument/2006/relationships/chart" Target="../charts/chart154.xml"/><Relationship Id="rId175" Type="http://schemas.openxmlformats.org/officeDocument/2006/relationships/chart" Target="../charts/chart175.xml"/><Relationship Id="rId196" Type="http://schemas.openxmlformats.org/officeDocument/2006/relationships/chart" Target="../charts/chart196.xml"/><Relationship Id="rId200" Type="http://schemas.openxmlformats.org/officeDocument/2006/relationships/chart" Target="../charts/chart200.xml"/><Relationship Id="rId16" Type="http://schemas.openxmlformats.org/officeDocument/2006/relationships/chart" Target="../charts/chart16.xml"/><Relationship Id="rId221" Type="http://schemas.openxmlformats.org/officeDocument/2006/relationships/chart" Target="../charts/chart221.xml"/><Relationship Id="rId242" Type="http://schemas.openxmlformats.org/officeDocument/2006/relationships/chart" Target="../charts/chart242.xml"/><Relationship Id="rId263" Type="http://schemas.openxmlformats.org/officeDocument/2006/relationships/chart" Target="../charts/chart263.xml"/><Relationship Id="rId284" Type="http://schemas.openxmlformats.org/officeDocument/2006/relationships/chart" Target="../charts/chart284.xml"/><Relationship Id="rId37" Type="http://schemas.openxmlformats.org/officeDocument/2006/relationships/chart" Target="../charts/chart37.xml"/><Relationship Id="rId58" Type="http://schemas.openxmlformats.org/officeDocument/2006/relationships/chart" Target="../charts/chart58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123" Type="http://schemas.openxmlformats.org/officeDocument/2006/relationships/chart" Target="../charts/chart123.xml"/><Relationship Id="rId144" Type="http://schemas.openxmlformats.org/officeDocument/2006/relationships/chart" Target="../charts/chart144.xml"/><Relationship Id="rId90" Type="http://schemas.openxmlformats.org/officeDocument/2006/relationships/chart" Target="../charts/chart90.xml"/><Relationship Id="rId165" Type="http://schemas.openxmlformats.org/officeDocument/2006/relationships/chart" Target="../charts/chart165.xml"/><Relationship Id="rId186" Type="http://schemas.openxmlformats.org/officeDocument/2006/relationships/chart" Target="../charts/chart186.xml"/><Relationship Id="rId211" Type="http://schemas.openxmlformats.org/officeDocument/2006/relationships/chart" Target="../charts/chart211.xml"/><Relationship Id="rId232" Type="http://schemas.openxmlformats.org/officeDocument/2006/relationships/chart" Target="../charts/chart232.xml"/><Relationship Id="rId253" Type="http://schemas.openxmlformats.org/officeDocument/2006/relationships/chart" Target="../charts/chart253.xml"/><Relationship Id="rId274" Type="http://schemas.openxmlformats.org/officeDocument/2006/relationships/chart" Target="../charts/chart274.xml"/><Relationship Id="rId295" Type="http://schemas.openxmlformats.org/officeDocument/2006/relationships/chart" Target="../charts/chart295.xml"/><Relationship Id="rId309" Type="http://schemas.openxmlformats.org/officeDocument/2006/relationships/chart" Target="../charts/chart309.xml"/><Relationship Id="rId27" Type="http://schemas.openxmlformats.org/officeDocument/2006/relationships/chart" Target="../charts/chart27.xml"/><Relationship Id="rId48" Type="http://schemas.openxmlformats.org/officeDocument/2006/relationships/chart" Target="../charts/chart48.xml"/><Relationship Id="rId69" Type="http://schemas.openxmlformats.org/officeDocument/2006/relationships/chart" Target="../charts/chart69.xml"/><Relationship Id="rId113" Type="http://schemas.openxmlformats.org/officeDocument/2006/relationships/chart" Target="../charts/chart113.xml"/><Relationship Id="rId134" Type="http://schemas.openxmlformats.org/officeDocument/2006/relationships/chart" Target="../charts/chart134.xml"/><Relationship Id="rId80" Type="http://schemas.openxmlformats.org/officeDocument/2006/relationships/chart" Target="../charts/chart80.xml"/><Relationship Id="rId155" Type="http://schemas.openxmlformats.org/officeDocument/2006/relationships/chart" Target="../charts/chart155.xml"/><Relationship Id="rId176" Type="http://schemas.openxmlformats.org/officeDocument/2006/relationships/chart" Target="../charts/chart176.xml"/><Relationship Id="rId197" Type="http://schemas.openxmlformats.org/officeDocument/2006/relationships/chart" Target="../charts/chart197.xml"/><Relationship Id="rId201" Type="http://schemas.openxmlformats.org/officeDocument/2006/relationships/chart" Target="../charts/chart201.xml"/><Relationship Id="rId222" Type="http://schemas.openxmlformats.org/officeDocument/2006/relationships/chart" Target="../charts/chart222.xml"/><Relationship Id="rId243" Type="http://schemas.openxmlformats.org/officeDocument/2006/relationships/chart" Target="../charts/chart243.xml"/><Relationship Id="rId264" Type="http://schemas.openxmlformats.org/officeDocument/2006/relationships/chart" Target="../charts/chart264.xml"/><Relationship Id="rId285" Type="http://schemas.openxmlformats.org/officeDocument/2006/relationships/chart" Target="../charts/chart285.xml"/><Relationship Id="rId17" Type="http://schemas.openxmlformats.org/officeDocument/2006/relationships/chart" Target="../charts/chart17.xml"/><Relationship Id="rId38" Type="http://schemas.openxmlformats.org/officeDocument/2006/relationships/chart" Target="../charts/chart38.xml"/><Relationship Id="rId59" Type="http://schemas.openxmlformats.org/officeDocument/2006/relationships/chart" Target="../charts/chart59.xml"/><Relationship Id="rId103" Type="http://schemas.openxmlformats.org/officeDocument/2006/relationships/chart" Target="../charts/chart103.xml"/><Relationship Id="rId124" Type="http://schemas.openxmlformats.org/officeDocument/2006/relationships/chart" Target="../charts/chart124.xml"/><Relationship Id="rId310" Type="http://schemas.openxmlformats.org/officeDocument/2006/relationships/chart" Target="../charts/chart310.xml"/><Relationship Id="rId70" Type="http://schemas.openxmlformats.org/officeDocument/2006/relationships/chart" Target="../charts/chart70.xml"/><Relationship Id="rId91" Type="http://schemas.openxmlformats.org/officeDocument/2006/relationships/chart" Target="../charts/chart91.xml"/><Relationship Id="rId145" Type="http://schemas.openxmlformats.org/officeDocument/2006/relationships/chart" Target="../charts/chart145.xml"/><Relationship Id="rId166" Type="http://schemas.openxmlformats.org/officeDocument/2006/relationships/chart" Target="../charts/chart166.xml"/><Relationship Id="rId187" Type="http://schemas.openxmlformats.org/officeDocument/2006/relationships/chart" Target="../charts/chart187.xml"/><Relationship Id="rId1" Type="http://schemas.openxmlformats.org/officeDocument/2006/relationships/chart" Target="../charts/chart1.xml"/><Relationship Id="rId212" Type="http://schemas.openxmlformats.org/officeDocument/2006/relationships/chart" Target="../charts/chart212.xml"/><Relationship Id="rId233" Type="http://schemas.openxmlformats.org/officeDocument/2006/relationships/chart" Target="../charts/chart233.xml"/><Relationship Id="rId254" Type="http://schemas.openxmlformats.org/officeDocument/2006/relationships/chart" Target="../charts/chart254.xml"/><Relationship Id="rId28" Type="http://schemas.openxmlformats.org/officeDocument/2006/relationships/chart" Target="../charts/chart28.xml"/><Relationship Id="rId49" Type="http://schemas.openxmlformats.org/officeDocument/2006/relationships/chart" Target="../charts/chart49.xml"/><Relationship Id="rId114" Type="http://schemas.openxmlformats.org/officeDocument/2006/relationships/chart" Target="../charts/chart114.xml"/><Relationship Id="rId275" Type="http://schemas.openxmlformats.org/officeDocument/2006/relationships/chart" Target="../charts/chart275.xml"/><Relationship Id="rId296" Type="http://schemas.openxmlformats.org/officeDocument/2006/relationships/chart" Target="../charts/chart296.xml"/><Relationship Id="rId300" Type="http://schemas.openxmlformats.org/officeDocument/2006/relationships/chart" Target="../charts/chart300.xml"/><Relationship Id="rId60" Type="http://schemas.openxmlformats.org/officeDocument/2006/relationships/chart" Target="../charts/chart60.xml"/><Relationship Id="rId81" Type="http://schemas.openxmlformats.org/officeDocument/2006/relationships/chart" Target="../charts/chart81.xml"/><Relationship Id="rId135" Type="http://schemas.openxmlformats.org/officeDocument/2006/relationships/chart" Target="../charts/chart135.xml"/><Relationship Id="rId156" Type="http://schemas.openxmlformats.org/officeDocument/2006/relationships/chart" Target="../charts/chart156.xml"/><Relationship Id="rId177" Type="http://schemas.openxmlformats.org/officeDocument/2006/relationships/chart" Target="../charts/chart177.xml"/><Relationship Id="rId198" Type="http://schemas.openxmlformats.org/officeDocument/2006/relationships/chart" Target="../charts/chart198.xml"/><Relationship Id="rId202" Type="http://schemas.openxmlformats.org/officeDocument/2006/relationships/chart" Target="../charts/chart202.xml"/><Relationship Id="rId223" Type="http://schemas.openxmlformats.org/officeDocument/2006/relationships/chart" Target="../charts/chart223.xml"/><Relationship Id="rId244" Type="http://schemas.openxmlformats.org/officeDocument/2006/relationships/chart" Target="../charts/chart244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265" Type="http://schemas.openxmlformats.org/officeDocument/2006/relationships/chart" Target="../charts/chart265.xml"/><Relationship Id="rId286" Type="http://schemas.openxmlformats.org/officeDocument/2006/relationships/chart" Target="../charts/chart286.xml"/><Relationship Id="rId50" Type="http://schemas.openxmlformats.org/officeDocument/2006/relationships/chart" Target="../charts/chart50.xml"/><Relationship Id="rId104" Type="http://schemas.openxmlformats.org/officeDocument/2006/relationships/chart" Target="../charts/chart104.xml"/><Relationship Id="rId125" Type="http://schemas.openxmlformats.org/officeDocument/2006/relationships/chart" Target="../charts/chart125.xml"/><Relationship Id="rId146" Type="http://schemas.openxmlformats.org/officeDocument/2006/relationships/chart" Target="../charts/chart146.xml"/><Relationship Id="rId167" Type="http://schemas.openxmlformats.org/officeDocument/2006/relationships/chart" Target="../charts/chart167.xml"/><Relationship Id="rId188" Type="http://schemas.openxmlformats.org/officeDocument/2006/relationships/chart" Target="../charts/chart188.xml"/><Relationship Id="rId311" Type="http://schemas.openxmlformats.org/officeDocument/2006/relationships/chart" Target="../charts/chart311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13" Type="http://schemas.openxmlformats.org/officeDocument/2006/relationships/chart" Target="../charts/chart213.xml"/><Relationship Id="rId234" Type="http://schemas.openxmlformats.org/officeDocument/2006/relationships/chart" Target="../charts/chart234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55" Type="http://schemas.openxmlformats.org/officeDocument/2006/relationships/chart" Target="../charts/chart255.xml"/><Relationship Id="rId276" Type="http://schemas.openxmlformats.org/officeDocument/2006/relationships/chart" Target="../charts/chart276.xml"/><Relationship Id="rId297" Type="http://schemas.openxmlformats.org/officeDocument/2006/relationships/chart" Target="../charts/chart29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698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699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00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57150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01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171450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02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152400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03" name="Wykre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04" name="Wykres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05" name="Wykres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06" name="Wykres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57150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07" name="Wykres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171450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08" name="Wykres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152400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09" name="Wykres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0</xdr:colOff>
      <xdr:row>129</xdr:row>
      <xdr:rowOff>0</xdr:rowOff>
    </xdr:from>
    <xdr:to>
      <xdr:col>3</xdr:col>
      <xdr:colOff>0</xdr:colOff>
      <xdr:row>129</xdr:row>
      <xdr:rowOff>0</xdr:rowOff>
    </xdr:to>
    <xdr:graphicFrame macro="">
      <xdr:nvGraphicFramePr>
        <xdr:cNvPr id="43418710" name="Wykres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171450</xdr:colOff>
      <xdr:row>129</xdr:row>
      <xdr:rowOff>0</xdr:rowOff>
    </xdr:from>
    <xdr:to>
      <xdr:col>3</xdr:col>
      <xdr:colOff>0</xdr:colOff>
      <xdr:row>129</xdr:row>
      <xdr:rowOff>0</xdr:rowOff>
    </xdr:to>
    <xdr:graphicFrame macro="">
      <xdr:nvGraphicFramePr>
        <xdr:cNvPr id="43418711" name="Wykres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152400</xdr:colOff>
      <xdr:row>129</xdr:row>
      <xdr:rowOff>0</xdr:rowOff>
    </xdr:from>
    <xdr:to>
      <xdr:col>3</xdr:col>
      <xdr:colOff>0</xdr:colOff>
      <xdr:row>129</xdr:row>
      <xdr:rowOff>0</xdr:rowOff>
    </xdr:to>
    <xdr:graphicFrame macro="">
      <xdr:nvGraphicFramePr>
        <xdr:cNvPr id="43418712" name="Wykres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0</xdr:colOff>
      <xdr:row>129</xdr:row>
      <xdr:rowOff>0</xdr:rowOff>
    </xdr:from>
    <xdr:to>
      <xdr:col>3</xdr:col>
      <xdr:colOff>0</xdr:colOff>
      <xdr:row>129</xdr:row>
      <xdr:rowOff>0</xdr:rowOff>
    </xdr:to>
    <xdr:graphicFrame macro="">
      <xdr:nvGraphicFramePr>
        <xdr:cNvPr id="43418713" name="Wykres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129</xdr:row>
      <xdr:rowOff>0</xdr:rowOff>
    </xdr:from>
    <xdr:to>
      <xdr:col>3</xdr:col>
      <xdr:colOff>0</xdr:colOff>
      <xdr:row>129</xdr:row>
      <xdr:rowOff>0</xdr:rowOff>
    </xdr:to>
    <xdr:graphicFrame macro="">
      <xdr:nvGraphicFramePr>
        <xdr:cNvPr id="43418714" name="Wykres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129</xdr:row>
      <xdr:rowOff>0</xdr:rowOff>
    </xdr:from>
    <xdr:to>
      <xdr:col>3</xdr:col>
      <xdr:colOff>0</xdr:colOff>
      <xdr:row>129</xdr:row>
      <xdr:rowOff>0</xdr:rowOff>
    </xdr:to>
    <xdr:graphicFrame macro="">
      <xdr:nvGraphicFramePr>
        <xdr:cNvPr id="43418715" name="Wykres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0</xdr:colOff>
      <xdr:row>129</xdr:row>
      <xdr:rowOff>0</xdr:rowOff>
    </xdr:from>
    <xdr:to>
      <xdr:col>3</xdr:col>
      <xdr:colOff>0</xdr:colOff>
      <xdr:row>129</xdr:row>
      <xdr:rowOff>0</xdr:rowOff>
    </xdr:to>
    <xdr:graphicFrame macro="">
      <xdr:nvGraphicFramePr>
        <xdr:cNvPr id="43418716" name="Wykres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171450</xdr:colOff>
      <xdr:row>129</xdr:row>
      <xdr:rowOff>0</xdr:rowOff>
    </xdr:from>
    <xdr:to>
      <xdr:col>3</xdr:col>
      <xdr:colOff>0</xdr:colOff>
      <xdr:row>129</xdr:row>
      <xdr:rowOff>0</xdr:rowOff>
    </xdr:to>
    <xdr:graphicFrame macro="">
      <xdr:nvGraphicFramePr>
        <xdr:cNvPr id="43418717" name="Wykres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152400</xdr:colOff>
      <xdr:row>129</xdr:row>
      <xdr:rowOff>0</xdr:rowOff>
    </xdr:from>
    <xdr:to>
      <xdr:col>3</xdr:col>
      <xdr:colOff>0</xdr:colOff>
      <xdr:row>129</xdr:row>
      <xdr:rowOff>0</xdr:rowOff>
    </xdr:to>
    <xdr:graphicFrame macro="">
      <xdr:nvGraphicFramePr>
        <xdr:cNvPr id="43418718" name="Wykres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</xdr:col>
      <xdr:colOff>0</xdr:colOff>
      <xdr:row>129</xdr:row>
      <xdr:rowOff>0</xdr:rowOff>
    </xdr:from>
    <xdr:to>
      <xdr:col>3</xdr:col>
      <xdr:colOff>0</xdr:colOff>
      <xdr:row>129</xdr:row>
      <xdr:rowOff>0</xdr:rowOff>
    </xdr:to>
    <xdr:graphicFrame macro="">
      <xdr:nvGraphicFramePr>
        <xdr:cNvPr id="43418719" name="Wykres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171450</xdr:colOff>
      <xdr:row>129</xdr:row>
      <xdr:rowOff>0</xdr:rowOff>
    </xdr:from>
    <xdr:to>
      <xdr:col>3</xdr:col>
      <xdr:colOff>0</xdr:colOff>
      <xdr:row>129</xdr:row>
      <xdr:rowOff>0</xdr:rowOff>
    </xdr:to>
    <xdr:graphicFrame macro="">
      <xdr:nvGraphicFramePr>
        <xdr:cNvPr id="43418720" name="Wykres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152400</xdr:colOff>
      <xdr:row>129</xdr:row>
      <xdr:rowOff>0</xdr:rowOff>
    </xdr:from>
    <xdr:to>
      <xdr:col>3</xdr:col>
      <xdr:colOff>0</xdr:colOff>
      <xdr:row>129</xdr:row>
      <xdr:rowOff>0</xdr:rowOff>
    </xdr:to>
    <xdr:graphicFrame macro="">
      <xdr:nvGraphicFramePr>
        <xdr:cNvPr id="43418721" name="Wykres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</xdr:col>
      <xdr:colOff>57150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22" name="Wykres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171450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23" name="Wykres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152400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24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</xdr:col>
      <xdr:colOff>57150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25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171450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26" name="Wykres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152400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27" name="Wykres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57150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28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29" name="Wykres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30" name="Wykres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</xdr:col>
      <xdr:colOff>57150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31" name="Wykres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171450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32" name="Wykres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152400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33" name="Wykres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0</xdr:colOff>
      <xdr:row>129</xdr:row>
      <xdr:rowOff>0</xdr:rowOff>
    </xdr:from>
    <xdr:to>
      <xdr:col>3</xdr:col>
      <xdr:colOff>0</xdr:colOff>
      <xdr:row>129</xdr:row>
      <xdr:rowOff>0</xdr:rowOff>
    </xdr:to>
    <xdr:graphicFrame macro="">
      <xdr:nvGraphicFramePr>
        <xdr:cNvPr id="43418734" name="Wykres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</xdr:col>
      <xdr:colOff>171450</xdr:colOff>
      <xdr:row>129</xdr:row>
      <xdr:rowOff>0</xdr:rowOff>
    </xdr:from>
    <xdr:to>
      <xdr:col>3</xdr:col>
      <xdr:colOff>0</xdr:colOff>
      <xdr:row>129</xdr:row>
      <xdr:rowOff>0</xdr:rowOff>
    </xdr:to>
    <xdr:graphicFrame macro="">
      <xdr:nvGraphicFramePr>
        <xdr:cNvPr id="43418735" name="Wykres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0</xdr:col>
      <xdr:colOff>152400</xdr:colOff>
      <xdr:row>129</xdr:row>
      <xdr:rowOff>0</xdr:rowOff>
    </xdr:from>
    <xdr:to>
      <xdr:col>3</xdr:col>
      <xdr:colOff>0</xdr:colOff>
      <xdr:row>129</xdr:row>
      <xdr:rowOff>0</xdr:rowOff>
    </xdr:to>
    <xdr:graphicFrame macro="">
      <xdr:nvGraphicFramePr>
        <xdr:cNvPr id="43418736" name="Wykres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3</xdr:col>
      <xdr:colOff>0</xdr:colOff>
      <xdr:row>129</xdr:row>
      <xdr:rowOff>0</xdr:rowOff>
    </xdr:from>
    <xdr:to>
      <xdr:col>3</xdr:col>
      <xdr:colOff>0</xdr:colOff>
      <xdr:row>129</xdr:row>
      <xdr:rowOff>0</xdr:rowOff>
    </xdr:to>
    <xdr:graphicFrame macro="">
      <xdr:nvGraphicFramePr>
        <xdr:cNvPr id="43418737" name="Wykres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171450</xdr:colOff>
      <xdr:row>129</xdr:row>
      <xdr:rowOff>0</xdr:rowOff>
    </xdr:from>
    <xdr:to>
      <xdr:col>3</xdr:col>
      <xdr:colOff>0</xdr:colOff>
      <xdr:row>129</xdr:row>
      <xdr:rowOff>0</xdr:rowOff>
    </xdr:to>
    <xdr:graphicFrame macro="">
      <xdr:nvGraphicFramePr>
        <xdr:cNvPr id="43418738" name="Wykres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0</xdr:col>
      <xdr:colOff>152400</xdr:colOff>
      <xdr:row>129</xdr:row>
      <xdr:rowOff>0</xdr:rowOff>
    </xdr:from>
    <xdr:to>
      <xdr:col>3</xdr:col>
      <xdr:colOff>0</xdr:colOff>
      <xdr:row>129</xdr:row>
      <xdr:rowOff>0</xdr:rowOff>
    </xdr:to>
    <xdr:graphicFrame macro="">
      <xdr:nvGraphicFramePr>
        <xdr:cNvPr id="43418739" name="Wykres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3</xdr:col>
      <xdr:colOff>57150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40" name="Wykres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</xdr:col>
      <xdr:colOff>171450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41" name="Wykres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0</xdr:col>
      <xdr:colOff>152400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42" name="Wykres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3</xdr:col>
      <xdr:colOff>57150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43" name="Wykres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171450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44" name="Wykres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0</xdr:col>
      <xdr:colOff>152400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45" name="Wykres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3</xdr:col>
      <xdr:colOff>57150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46" name="Wykres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171450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47" name="Wykres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0</xdr:col>
      <xdr:colOff>152400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48" name="Wykres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3</xdr:col>
      <xdr:colOff>57150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49" name="Wykres 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171450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50" name="Wykres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0</xdr:col>
      <xdr:colOff>152400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51" name="Wykres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3</xdr:col>
      <xdr:colOff>0</xdr:colOff>
      <xdr:row>129</xdr:row>
      <xdr:rowOff>0</xdr:rowOff>
    </xdr:from>
    <xdr:to>
      <xdr:col>3</xdr:col>
      <xdr:colOff>0</xdr:colOff>
      <xdr:row>129</xdr:row>
      <xdr:rowOff>0</xdr:rowOff>
    </xdr:to>
    <xdr:graphicFrame macro="">
      <xdr:nvGraphicFramePr>
        <xdr:cNvPr id="43418752" name="Wykres 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</xdr:col>
      <xdr:colOff>171450</xdr:colOff>
      <xdr:row>129</xdr:row>
      <xdr:rowOff>0</xdr:rowOff>
    </xdr:from>
    <xdr:to>
      <xdr:col>3</xdr:col>
      <xdr:colOff>0</xdr:colOff>
      <xdr:row>129</xdr:row>
      <xdr:rowOff>0</xdr:rowOff>
    </xdr:to>
    <xdr:graphicFrame macro="">
      <xdr:nvGraphicFramePr>
        <xdr:cNvPr id="43418753" name="Wykres 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0</xdr:col>
      <xdr:colOff>152400</xdr:colOff>
      <xdr:row>129</xdr:row>
      <xdr:rowOff>0</xdr:rowOff>
    </xdr:from>
    <xdr:to>
      <xdr:col>3</xdr:col>
      <xdr:colOff>0</xdr:colOff>
      <xdr:row>129</xdr:row>
      <xdr:rowOff>0</xdr:rowOff>
    </xdr:to>
    <xdr:graphicFrame macro="">
      <xdr:nvGraphicFramePr>
        <xdr:cNvPr id="43418754" name="Wykres 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3</xdr:col>
      <xdr:colOff>0</xdr:colOff>
      <xdr:row>129</xdr:row>
      <xdr:rowOff>0</xdr:rowOff>
    </xdr:from>
    <xdr:to>
      <xdr:col>3</xdr:col>
      <xdr:colOff>0</xdr:colOff>
      <xdr:row>129</xdr:row>
      <xdr:rowOff>0</xdr:rowOff>
    </xdr:to>
    <xdr:graphicFrame macro="">
      <xdr:nvGraphicFramePr>
        <xdr:cNvPr id="43418755" name="Wykres 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</xdr:col>
      <xdr:colOff>171450</xdr:colOff>
      <xdr:row>129</xdr:row>
      <xdr:rowOff>0</xdr:rowOff>
    </xdr:from>
    <xdr:to>
      <xdr:col>3</xdr:col>
      <xdr:colOff>0</xdr:colOff>
      <xdr:row>129</xdr:row>
      <xdr:rowOff>0</xdr:rowOff>
    </xdr:to>
    <xdr:graphicFrame macro="">
      <xdr:nvGraphicFramePr>
        <xdr:cNvPr id="43418756" name="Wykres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0</xdr:col>
      <xdr:colOff>152400</xdr:colOff>
      <xdr:row>129</xdr:row>
      <xdr:rowOff>0</xdr:rowOff>
    </xdr:from>
    <xdr:to>
      <xdr:col>3</xdr:col>
      <xdr:colOff>0</xdr:colOff>
      <xdr:row>129</xdr:row>
      <xdr:rowOff>0</xdr:rowOff>
    </xdr:to>
    <xdr:graphicFrame macro="">
      <xdr:nvGraphicFramePr>
        <xdr:cNvPr id="43418757" name="Wykres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3</xdr:col>
      <xdr:colOff>57150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758" name="Wykres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</xdr:col>
      <xdr:colOff>171450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759" name="Wykres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0</xdr:col>
      <xdr:colOff>152400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760" name="Wykres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3</xdr:col>
      <xdr:colOff>57150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761" name="Wykres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</xdr:col>
      <xdr:colOff>171450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762" name="Wykres 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0</xdr:col>
      <xdr:colOff>152400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763" name="Wykres 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3</xdr:col>
      <xdr:colOff>57150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764" name="Wykres 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</xdr:col>
      <xdr:colOff>171450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765" name="Wykres 7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0</xdr:col>
      <xdr:colOff>152400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766" name="Wykres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3</xdr:col>
      <xdr:colOff>57150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767" name="Wykres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</xdr:col>
      <xdr:colOff>171450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768" name="Wykres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0</xdr:col>
      <xdr:colOff>152400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769" name="Wykres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3</xdr:col>
      <xdr:colOff>0</xdr:colOff>
      <xdr:row>200</xdr:row>
      <xdr:rowOff>0</xdr:rowOff>
    </xdr:from>
    <xdr:to>
      <xdr:col>3</xdr:col>
      <xdr:colOff>0</xdr:colOff>
      <xdr:row>200</xdr:row>
      <xdr:rowOff>0</xdr:rowOff>
    </xdr:to>
    <xdr:graphicFrame macro="">
      <xdr:nvGraphicFramePr>
        <xdr:cNvPr id="43418770" name="Wykres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1</xdr:col>
      <xdr:colOff>171450</xdr:colOff>
      <xdr:row>200</xdr:row>
      <xdr:rowOff>0</xdr:rowOff>
    </xdr:from>
    <xdr:to>
      <xdr:col>3</xdr:col>
      <xdr:colOff>0</xdr:colOff>
      <xdr:row>200</xdr:row>
      <xdr:rowOff>0</xdr:rowOff>
    </xdr:to>
    <xdr:graphicFrame macro="">
      <xdr:nvGraphicFramePr>
        <xdr:cNvPr id="43418771" name="Wykres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0</xdr:col>
      <xdr:colOff>152400</xdr:colOff>
      <xdr:row>200</xdr:row>
      <xdr:rowOff>0</xdr:rowOff>
    </xdr:from>
    <xdr:to>
      <xdr:col>3</xdr:col>
      <xdr:colOff>0</xdr:colOff>
      <xdr:row>200</xdr:row>
      <xdr:rowOff>0</xdr:rowOff>
    </xdr:to>
    <xdr:graphicFrame macro="">
      <xdr:nvGraphicFramePr>
        <xdr:cNvPr id="43418772" name="Wykres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3</xdr:col>
      <xdr:colOff>0</xdr:colOff>
      <xdr:row>200</xdr:row>
      <xdr:rowOff>0</xdr:rowOff>
    </xdr:from>
    <xdr:to>
      <xdr:col>3</xdr:col>
      <xdr:colOff>0</xdr:colOff>
      <xdr:row>200</xdr:row>
      <xdr:rowOff>0</xdr:rowOff>
    </xdr:to>
    <xdr:graphicFrame macro="">
      <xdr:nvGraphicFramePr>
        <xdr:cNvPr id="43418773" name="Wykres 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1</xdr:col>
      <xdr:colOff>171450</xdr:colOff>
      <xdr:row>200</xdr:row>
      <xdr:rowOff>0</xdr:rowOff>
    </xdr:from>
    <xdr:to>
      <xdr:col>3</xdr:col>
      <xdr:colOff>0</xdr:colOff>
      <xdr:row>200</xdr:row>
      <xdr:rowOff>0</xdr:rowOff>
    </xdr:to>
    <xdr:graphicFrame macro="">
      <xdr:nvGraphicFramePr>
        <xdr:cNvPr id="43418774" name="Wykres 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0</xdr:col>
      <xdr:colOff>152400</xdr:colOff>
      <xdr:row>200</xdr:row>
      <xdr:rowOff>0</xdr:rowOff>
    </xdr:from>
    <xdr:to>
      <xdr:col>3</xdr:col>
      <xdr:colOff>0</xdr:colOff>
      <xdr:row>200</xdr:row>
      <xdr:rowOff>0</xdr:rowOff>
    </xdr:to>
    <xdr:graphicFrame macro="">
      <xdr:nvGraphicFramePr>
        <xdr:cNvPr id="43418775" name="Wykres 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3</xdr:col>
      <xdr:colOff>0</xdr:colOff>
      <xdr:row>200</xdr:row>
      <xdr:rowOff>0</xdr:rowOff>
    </xdr:from>
    <xdr:to>
      <xdr:col>3</xdr:col>
      <xdr:colOff>0</xdr:colOff>
      <xdr:row>200</xdr:row>
      <xdr:rowOff>0</xdr:rowOff>
    </xdr:to>
    <xdr:graphicFrame macro="">
      <xdr:nvGraphicFramePr>
        <xdr:cNvPr id="43418776" name="Wykres 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1</xdr:col>
      <xdr:colOff>171450</xdr:colOff>
      <xdr:row>200</xdr:row>
      <xdr:rowOff>0</xdr:rowOff>
    </xdr:from>
    <xdr:to>
      <xdr:col>3</xdr:col>
      <xdr:colOff>0</xdr:colOff>
      <xdr:row>200</xdr:row>
      <xdr:rowOff>0</xdr:rowOff>
    </xdr:to>
    <xdr:graphicFrame macro="">
      <xdr:nvGraphicFramePr>
        <xdr:cNvPr id="43418777" name="Wykres 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0</xdr:col>
      <xdr:colOff>152400</xdr:colOff>
      <xdr:row>200</xdr:row>
      <xdr:rowOff>0</xdr:rowOff>
    </xdr:from>
    <xdr:to>
      <xdr:col>3</xdr:col>
      <xdr:colOff>0</xdr:colOff>
      <xdr:row>200</xdr:row>
      <xdr:rowOff>0</xdr:rowOff>
    </xdr:to>
    <xdr:graphicFrame macro="">
      <xdr:nvGraphicFramePr>
        <xdr:cNvPr id="43418778" name="Wykres 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3</xdr:col>
      <xdr:colOff>0</xdr:colOff>
      <xdr:row>200</xdr:row>
      <xdr:rowOff>0</xdr:rowOff>
    </xdr:from>
    <xdr:to>
      <xdr:col>3</xdr:col>
      <xdr:colOff>0</xdr:colOff>
      <xdr:row>200</xdr:row>
      <xdr:rowOff>0</xdr:rowOff>
    </xdr:to>
    <xdr:graphicFrame macro="">
      <xdr:nvGraphicFramePr>
        <xdr:cNvPr id="43418779" name="Wykres 8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1</xdr:col>
      <xdr:colOff>171450</xdr:colOff>
      <xdr:row>200</xdr:row>
      <xdr:rowOff>0</xdr:rowOff>
    </xdr:from>
    <xdr:to>
      <xdr:col>3</xdr:col>
      <xdr:colOff>0</xdr:colOff>
      <xdr:row>200</xdr:row>
      <xdr:rowOff>0</xdr:rowOff>
    </xdr:to>
    <xdr:graphicFrame macro="">
      <xdr:nvGraphicFramePr>
        <xdr:cNvPr id="43418780" name="Wykres 8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0</xdr:col>
      <xdr:colOff>152400</xdr:colOff>
      <xdr:row>200</xdr:row>
      <xdr:rowOff>0</xdr:rowOff>
    </xdr:from>
    <xdr:to>
      <xdr:col>3</xdr:col>
      <xdr:colOff>0</xdr:colOff>
      <xdr:row>200</xdr:row>
      <xdr:rowOff>0</xdr:rowOff>
    </xdr:to>
    <xdr:graphicFrame macro="">
      <xdr:nvGraphicFramePr>
        <xdr:cNvPr id="43418781" name="Wykres 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3</xdr:col>
      <xdr:colOff>57150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782" name="Wykres 9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1</xdr:col>
      <xdr:colOff>171450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783" name="Wykres 9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0</xdr:col>
      <xdr:colOff>152400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784" name="Wykres 9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3</xdr:col>
      <xdr:colOff>57150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785" name="Wykres 9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1</xdr:col>
      <xdr:colOff>171450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786" name="Wykres 9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0</xdr:col>
      <xdr:colOff>152400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787" name="Wykres 9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3</xdr:col>
      <xdr:colOff>57150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788" name="Wykres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1</xdr:col>
      <xdr:colOff>171450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789" name="Wykres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0</xdr:col>
      <xdr:colOff>152400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790" name="Wykres 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3</xdr:col>
      <xdr:colOff>57150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791" name="Wykres 1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1</xdr:col>
      <xdr:colOff>171450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792" name="Wykres 1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0</xdr:col>
      <xdr:colOff>152400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793" name="Wykres 1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3</xdr:col>
      <xdr:colOff>0</xdr:colOff>
      <xdr:row>200</xdr:row>
      <xdr:rowOff>0</xdr:rowOff>
    </xdr:from>
    <xdr:to>
      <xdr:col>3</xdr:col>
      <xdr:colOff>0</xdr:colOff>
      <xdr:row>200</xdr:row>
      <xdr:rowOff>0</xdr:rowOff>
    </xdr:to>
    <xdr:graphicFrame macro="">
      <xdr:nvGraphicFramePr>
        <xdr:cNvPr id="43418794" name="Wykres 1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1</xdr:col>
      <xdr:colOff>171450</xdr:colOff>
      <xdr:row>200</xdr:row>
      <xdr:rowOff>0</xdr:rowOff>
    </xdr:from>
    <xdr:to>
      <xdr:col>3</xdr:col>
      <xdr:colOff>0</xdr:colOff>
      <xdr:row>200</xdr:row>
      <xdr:rowOff>0</xdr:rowOff>
    </xdr:to>
    <xdr:graphicFrame macro="">
      <xdr:nvGraphicFramePr>
        <xdr:cNvPr id="43418795" name="Wykres 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0</xdr:col>
      <xdr:colOff>152400</xdr:colOff>
      <xdr:row>200</xdr:row>
      <xdr:rowOff>0</xdr:rowOff>
    </xdr:from>
    <xdr:to>
      <xdr:col>3</xdr:col>
      <xdr:colOff>0</xdr:colOff>
      <xdr:row>200</xdr:row>
      <xdr:rowOff>0</xdr:rowOff>
    </xdr:to>
    <xdr:graphicFrame macro="">
      <xdr:nvGraphicFramePr>
        <xdr:cNvPr id="43418796" name="Wykres 1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3</xdr:col>
      <xdr:colOff>0</xdr:colOff>
      <xdr:row>200</xdr:row>
      <xdr:rowOff>0</xdr:rowOff>
    </xdr:from>
    <xdr:to>
      <xdr:col>3</xdr:col>
      <xdr:colOff>0</xdr:colOff>
      <xdr:row>200</xdr:row>
      <xdr:rowOff>0</xdr:rowOff>
    </xdr:to>
    <xdr:graphicFrame macro="">
      <xdr:nvGraphicFramePr>
        <xdr:cNvPr id="43418797" name="Wykres 1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1</xdr:col>
      <xdr:colOff>171450</xdr:colOff>
      <xdr:row>200</xdr:row>
      <xdr:rowOff>0</xdr:rowOff>
    </xdr:from>
    <xdr:to>
      <xdr:col>3</xdr:col>
      <xdr:colOff>0</xdr:colOff>
      <xdr:row>200</xdr:row>
      <xdr:rowOff>0</xdr:rowOff>
    </xdr:to>
    <xdr:graphicFrame macro="">
      <xdr:nvGraphicFramePr>
        <xdr:cNvPr id="43418798" name="Wykres 1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0</xdr:col>
      <xdr:colOff>152400</xdr:colOff>
      <xdr:row>200</xdr:row>
      <xdr:rowOff>0</xdr:rowOff>
    </xdr:from>
    <xdr:to>
      <xdr:col>3</xdr:col>
      <xdr:colOff>0</xdr:colOff>
      <xdr:row>200</xdr:row>
      <xdr:rowOff>0</xdr:rowOff>
    </xdr:to>
    <xdr:graphicFrame macro="">
      <xdr:nvGraphicFramePr>
        <xdr:cNvPr id="43418799" name="Wykres 1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3</xdr:col>
      <xdr:colOff>57150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800" name="Wykres 1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1</xdr:col>
      <xdr:colOff>171450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801" name="Wykres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0</xdr:col>
      <xdr:colOff>152400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802" name="Wykres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3</xdr:col>
      <xdr:colOff>57150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803" name="Wykres 1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1</xdr:col>
      <xdr:colOff>171450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804" name="Wykres 1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0</xdr:col>
      <xdr:colOff>152400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805" name="Wykres 1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3</xdr:col>
      <xdr:colOff>57150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806" name="Wykres 1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1</xdr:col>
      <xdr:colOff>171450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807" name="Wykres 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0</xdr:col>
      <xdr:colOff>152400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808" name="Wykres 1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3</xdr:col>
      <xdr:colOff>57150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809" name="Wykres 1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1</xdr:col>
      <xdr:colOff>171450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810" name="Wykres 1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0</xdr:col>
      <xdr:colOff>152400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811" name="Wykres 1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3</xdr:col>
      <xdr:colOff>0</xdr:colOff>
      <xdr:row>200</xdr:row>
      <xdr:rowOff>0</xdr:rowOff>
    </xdr:from>
    <xdr:to>
      <xdr:col>3</xdr:col>
      <xdr:colOff>0</xdr:colOff>
      <xdr:row>200</xdr:row>
      <xdr:rowOff>0</xdr:rowOff>
    </xdr:to>
    <xdr:graphicFrame macro="">
      <xdr:nvGraphicFramePr>
        <xdr:cNvPr id="43418812" name="Wykres 1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1</xdr:col>
      <xdr:colOff>171450</xdr:colOff>
      <xdr:row>200</xdr:row>
      <xdr:rowOff>0</xdr:rowOff>
    </xdr:from>
    <xdr:to>
      <xdr:col>3</xdr:col>
      <xdr:colOff>0</xdr:colOff>
      <xdr:row>200</xdr:row>
      <xdr:rowOff>0</xdr:rowOff>
    </xdr:to>
    <xdr:graphicFrame macro="">
      <xdr:nvGraphicFramePr>
        <xdr:cNvPr id="43418813" name="Wykres 1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0</xdr:col>
      <xdr:colOff>152400</xdr:colOff>
      <xdr:row>200</xdr:row>
      <xdr:rowOff>0</xdr:rowOff>
    </xdr:from>
    <xdr:to>
      <xdr:col>3</xdr:col>
      <xdr:colOff>0</xdr:colOff>
      <xdr:row>200</xdr:row>
      <xdr:rowOff>0</xdr:rowOff>
    </xdr:to>
    <xdr:graphicFrame macro="">
      <xdr:nvGraphicFramePr>
        <xdr:cNvPr id="43418814" name="Wykres 1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3</xdr:col>
      <xdr:colOff>0</xdr:colOff>
      <xdr:row>200</xdr:row>
      <xdr:rowOff>0</xdr:rowOff>
    </xdr:from>
    <xdr:to>
      <xdr:col>3</xdr:col>
      <xdr:colOff>0</xdr:colOff>
      <xdr:row>200</xdr:row>
      <xdr:rowOff>0</xdr:rowOff>
    </xdr:to>
    <xdr:graphicFrame macro="">
      <xdr:nvGraphicFramePr>
        <xdr:cNvPr id="43418815" name="Wykres 1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1</xdr:col>
      <xdr:colOff>171450</xdr:colOff>
      <xdr:row>200</xdr:row>
      <xdr:rowOff>0</xdr:rowOff>
    </xdr:from>
    <xdr:to>
      <xdr:col>3</xdr:col>
      <xdr:colOff>0</xdr:colOff>
      <xdr:row>200</xdr:row>
      <xdr:rowOff>0</xdr:rowOff>
    </xdr:to>
    <xdr:graphicFrame macro="">
      <xdr:nvGraphicFramePr>
        <xdr:cNvPr id="43418816" name="Wykres 1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0</xdr:col>
      <xdr:colOff>152400</xdr:colOff>
      <xdr:row>200</xdr:row>
      <xdr:rowOff>0</xdr:rowOff>
    </xdr:from>
    <xdr:to>
      <xdr:col>3</xdr:col>
      <xdr:colOff>0</xdr:colOff>
      <xdr:row>200</xdr:row>
      <xdr:rowOff>0</xdr:rowOff>
    </xdr:to>
    <xdr:graphicFrame macro="">
      <xdr:nvGraphicFramePr>
        <xdr:cNvPr id="43418817" name="Wykres 1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3</xdr:col>
      <xdr:colOff>57150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18" name="Wykres 1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1</xdr:col>
      <xdr:colOff>171450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19" name="Wykres 1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0</xdr:col>
      <xdr:colOff>152400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20" name="Wykres 1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3</xdr:col>
      <xdr:colOff>57150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21" name="Wykres 1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1</xdr:col>
      <xdr:colOff>171450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22" name="Wykres 1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0</xdr:col>
      <xdr:colOff>152400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23" name="Wykres 1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3</xdr:col>
      <xdr:colOff>57150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24" name="Wykres 1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1</xdr:col>
      <xdr:colOff>171450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25" name="Wykres 1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0</xdr:col>
      <xdr:colOff>152400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26" name="Wykres 1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3</xdr:col>
      <xdr:colOff>57150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27" name="Wykres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1</xdr:col>
      <xdr:colOff>171450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28" name="Wykres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0</xdr:col>
      <xdr:colOff>152400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29" name="Wykres 1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3</xdr:col>
      <xdr:colOff>0</xdr:colOff>
      <xdr:row>239</xdr:row>
      <xdr:rowOff>0</xdr:rowOff>
    </xdr:from>
    <xdr:to>
      <xdr:col>3</xdr:col>
      <xdr:colOff>0</xdr:colOff>
      <xdr:row>239</xdr:row>
      <xdr:rowOff>0</xdr:rowOff>
    </xdr:to>
    <xdr:graphicFrame macro="">
      <xdr:nvGraphicFramePr>
        <xdr:cNvPr id="43418830" name="Wykres 1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1</xdr:col>
      <xdr:colOff>171450</xdr:colOff>
      <xdr:row>239</xdr:row>
      <xdr:rowOff>0</xdr:rowOff>
    </xdr:from>
    <xdr:to>
      <xdr:col>3</xdr:col>
      <xdr:colOff>0</xdr:colOff>
      <xdr:row>239</xdr:row>
      <xdr:rowOff>0</xdr:rowOff>
    </xdr:to>
    <xdr:graphicFrame macro="">
      <xdr:nvGraphicFramePr>
        <xdr:cNvPr id="43418831" name="Wykres 1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0</xdr:col>
      <xdr:colOff>152400</xdr:colOff>
      <xdr:row>239</xdr:row>
      <xdr:rowOff>0</xdr:rowOff>
    </xdr:from>
    <xdr:to>
      <xdr:col>3</xdr:col>
      <xdr:colOff>0</xdr:colOff>
      <xdr:row>239</xdr:row>
      <xdr:rowOff>0</xdr:rowOff>
    </xdr:to>
    <xdr:graphicFrame macro="">
      <xdr:nvGraphicFramePr>
        <xdr:cNvPr id="43418832" name="Wykres 1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3</xdr:col>
      <xdr:colOff>0</xdr:colOff>
      <xdr:row>239</xdr:row>
      <xdr:rowOff>0</xdr:rowOff>
    </xdr:from>
    <xdr:to>
      <xdr:col>3</xdr:col>
      <xdr:colOff>0</xdr:colOff>
      <xdr:row>239</xdr:row>
      <xdr:rowOff>0</xdr:rowOff>
    </xdr:to>
    <xdr:graphicFrame macro="">
      <xdr:nvGraphicFramePr>
        <xdr:cNvPr id="43418833" name="Wykres 1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1</xdr:col>
      <xdr:colOff>171450</xdr:colOff>
      <xdr:row>239</xdr:row>
      <xdr:rowOff>0</xdr:rowOff>
    </xdr:from>
    <xdr:to>
      <xdr:col>3</xdr:col>
      <xdr:colOff>0</xdr:colOff>
      <xdr:row>239</xdr:row>
      <xdr:rowOff>0</xdr:rowOff>
    </xdr:to>
    <xdr:graphicFrame macro="">
      <xdr:nvGraphicFramePr>
        <xdr:cNvPr id="43418834" name="Wykres 1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0</xdr:col>
      <xdr:colOff>152400</xdr:colOff>
      <xdr:row>239</xdr:row>
      <xdr:rowOff>0</xdr:rowOff>
    </xdr:from>
    <xdr:to>
      <xdr:col>3</xdr:col>
      <xdr:colOff>0</xdr:colOff>
      <xdr:row>239</xdr:row>
      <xdr:rowOff>0</xdr:rowOff>
    </xdr:to>
    <xdr:graphicFrame macro="">
      <xdr:nvGraphicFramePr>
        <xdr:cNvPr id="43418835" name="Wykres 1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3</xdr:col>
      <xdr:colOff>0</xdr:colOff>
      <xdr:row>239</xdr:row>
      <xdr:rowOff>0</xdr:rowOff>
    </xdr:from>
    <xdr:to>
      <xdr:col>3</xdr:col>
      <xdr:colOff>0</xdr:colOff>
      <xdr:row>239</xdr:row>
      <xdr:rowOff>0</xdr:rowOff>
    </xdr:to>
    <xdr:graphicFrame macro="">
      <xdr:nvGraphicFramePr>
        <xdr:cNvPr id="43418836" name="Wykres 1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1</xdr:col>
      <xdr:colOff>171450</xdr:colOff>
      <xdr:row>239</xdr:row>
      <xdr:rowOff>0</xdr:rowOff>
    </xdr:from>
    <xdr:to>
      <xdr:col>3</xdr:col>
      <xdr:colOff>0</xdr:colOff>
      <xdr:row>239</xdr:row>
      <xdr:rowOff>0</xdr:rowOff>
    </xdr:to>
    <xdr:graphicFrame macro="">
      <xdr:nvGraphicFramePr>
        <xdr:cNvPr id="43418837" name="Wykres 1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0</xdr:col>
      <xdr:colOff>152400</xdr:colOff>
      <xdr:row>239</xdr:row>
      <xdr:rowOff>0</xdr:rowOff>
    </xdr:from>
    <xdr:to>
      <xdr:col>3</xdr:col>
      <xdr:colOff>0</xdr:colOff>
      <xdr:row>239</xdr:row>
      <xdr:rowOff>0</xdr:rowOff>
    </xdr:to>
    <xdr:graphicFrame macro="">
      <xdr:nvGraphicFramePr>
        <xdr:cNvPr id="43418838" name="Wykres 1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3</xdr:col>
      <xdr:colOff>0</xdr:colOff>
      <xdr:row>239</xdr:row>
      <xdr:rowOff>0</xdr:rowOff>
    </xdr:from>
    <xdr:to>
      <xdr:col>3</xdr:col>
      <xdr:colOff>0</xdr:colOff>
      <xdr:row>239</xdr:row>
      <xdr:rowOff>0</xdr:rowOff>
    </xdr:to>
    <xdr:graphicFrame macro="">
      <xdr:nvGraphicFramePr>
        <xdr:cNvPr id="43418839" name="Wykres 1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1</xdr:col>
      <xdr:colOff>171450</xdr:colOff>
      <xdr:row>239</xdr:row>
      <xdr:rowOff>0</xdr:rowOff>
    </xdr:from>
    <xdr:to>
      <xdr:col>3</xdr:col>
      <xdr:colOff>0</xdr:colOff>
      <xdr:row>239</xdr:row>
      <xdr:rowOff>0</xdr:rowOff>
    </xdr:to>
    <xdr:graphicFrame macro="">
      <xdr:nvGraphicFramePr>
        <xdr:cNvPr id="43418840" name="Wykres 1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0</xdr:col>
      <xdr:colOff>152400</xdr:colOff>
      <xdr:row>239</xdr:row>
      <xdr:rowOff>0</xdr:rowOff>
    </xdr:from>
    <xdr:to>
      <xdr:col>3</xdr:col>
      <xdr:colOff>0</xdr:colOff>
      <xdr:row>239</xdr:row>
      <xdr:rowOff>0</xdr:rowOff>
    </xdr:to>
    <xdr:graphicFrame macro="">
      <xdr:nvGraphicFramePr>
        <xdr:cNvPr id="43418841" name="Wykres 1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3</xdr:col>
      <xdr:colOff>57150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42" name="Wykres 1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1</xdr:col>
      <xdr:colOff>171450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43" name="Wykres 1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0</xdr:col>
      <xdr:colOff>152400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44" name="Wykres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3</xdr:col>
      <xdr:colOff>57150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45" name="Wykres 1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1</xdr:col>
      <xdr:colOff>171450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46" name="Wykres 1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0</xdr:col>
      <xdr:colOff>152400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47" name="Wykres 1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3</xdr:col>
      <xdr:colOff>57150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48" name="Wykres 1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1</xdr:col>
      <xdr:colOff>171450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49" name="Wykres 1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0</xdr:col>
      <xdr:colOff>152400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50" name="Wykres 1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3</xdr:col>
      <xdr:colOff>57150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51" name="Wykres 1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1</xdr:col>
      <xdr:colOff>171450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52" name="Wykres 1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0</xdr:col>
      <xdr:colOff>152400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53" name="Wykres 1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3</xdr:col>
      <xdr:colOff>0</xdr:colOff>
      <xdr:row>239</xdr:row>
      <xdr:rowOff>0</xdr:rowOff>
    </xdr:from>
    <xdr:to>
      <xdr:col>3</xdr:col>
      <xdr:colOff>0</xdr:colOff>
      <xdr:row>239</xdr:row>
      <xdr:rowOff>0</xdr:rowOff>
    </xdr:to>
    <xdr:graphicFrame macro="">
      <xdr:nvGraphicFramePr>
        <xdr:cNvPr id="43418854" name="Wykres 1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1</xdr:col>
      <xdr:colOff>171450</xdr:colOff>
      <xdr:row>239</xdr:row>
      <xdr:rowOff>0</xdr:rowOff>
    </xdr:from>
    <xdr:to>
      <xdr:col>3</xdr:col>
      <xdr:colOff>0</xdr:colOff>
      <xdr:row>239</xdr:row>
      <xdr:rowOff>0</xdr:rowOff>
    </xdr:to>
    <xdr:graphicFrame macro="">
      <xdr:nvGraphicFramePr>
        <xdr:cNvPr id="43418855" name="Wykres 1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0</xdr:col>
      <xdr:colOff>152400</xdr:colOff>
      <xdr:row>239</xdr:row>
      <xdr:rowOff>0</xdr:rowOff>
    </xdr:from>
    <xdr:to>
      <xdr:col>3</xdr:col>
      <xdr:colOff>0</xdr:colOff>
      <xdr:row>239</xdr:row>
      <xdr:rowOff>0</xdr:rowOff>
    </xdr:to>
    <xdr:graphicFrame macro="">
      <xdr:nvGraphicFramePr>
        <xdr:cNvPr id="43418856" name="Wykres 1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3</xdr:col>
      <xdr:colOff>0</xdr:colOff>
      <xdr:row>239</xdr:row>
      <xdr:rowOff>0</xdr:rowOff>
    </xdr:from>
    <xdr:to>
      <xdr:col>3</xdr:col>
      <xdr:colOff>0</xdr:colOff>
      <xdr:row>239</xdr:row>
      <xdr:rowOff>0</xdr:rowOff>
    </xdr:to>
    <xdr:graphicFrame macro="">
      <xdr:nvGraphicFramePr>
        <xdr:cNvPr id="43418857" name="Wykres 1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1</xdr:col>
      <xdr:colOff>171450</xdr:colOff>
      <xdr:row>239</xdr:row>
      <xdr:rowOff>0</xdr:rowOff>
    </xdr:from>
    <xdr:to>
      <xdr:col>3</xdr:col>
      <xdr:colOff>0</xdr:colOff>
      <xdr:row>239</xdr:row>
      <xdr:rowOff>0</xdr:rowOff>
    </xdr:to>
    <xdr:graphicFrame macro="">
      <xdr:nvGraphicFramePr>
        <xdr:cNvPr id="43418858" name="Wykres 1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0</xdr:col>
      <xdr:colOff>152400</xdr:colOff>
      <xdr:row>239</xdr:row>
      <xdr:rowOff>0</xdr:rowOff>
    </xdr:from>
    <xdr:to>
      <xdr:col>3</xdr:col>
      <xdr:colOff>0</xdr:colOff>
      <xdr:row>239</xdr:row>
      <xdr:rowOff>0</xdr:rowOff>
    </xdr:to>
    <xdr:graphicFrame macro="">
      <xdr:nvGraphicFramePr>
        <xdr:cNvPr id="43418859" name="Wykres 1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3</xdr:col>
      <xdr:colOff>57150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60" name="Wykres 1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1</xdr:col>
      <xdr:colOff>171450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61" name="Wykres 1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0</xdr:col>
      <xdr:colOff>152400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62" name="Wykres 1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3</xdr:col>
      <xdr:colOff>57150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63" name="Wykres 1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1</xdr:col>
      <xdr:colOff>171450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64" name="Wykres 1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0</xdr:col>
      <xdr:colOff>152400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65" name="Wykres 17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3</xdr:col>
      <xdr:colOff>57150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66" name="Wykres 1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1</xdr:col>
      <xdr:colOff>171450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67" name="Wykres 1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0</xdr:col>
      <xdr:colOff>152400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68" name="Wykres 1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3</xdr:col>
      <xdr:colOff>57150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69" name="Wykres 1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1</xdr:col>
      <xdr:colOff>171450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70" name="Wykres 1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0</xdr:col>
      <xdr:colOff>152400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71" name="Wykres 1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3</xdr:col>
      <xdr:colOff>0</xdr:colOff>
      <xdr:row>239</xdr:row>
      <xdr:rowOff>0</xdr:rowOff>
    </xdr:from>
    <xdr:to>
      <xdr:col>3</xdr:col>
      <xdr:colOff>0</xdr:colOff>
      <xdr:row>239</xdr:row>
      <xdr:rowOff>0</xdr:rowOff>
    </xdr:to>
    <xdr:graphicFrame macro="">
      <xdr:nvGraphicFramePr>
        <xdr:cNvPr id="43418872" name="Wykres 1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1</xdr:col>
      <xdr:colOff>171450</xdr:colOff>
      <xdr:row>239</xdr:row>
      <xdr:rowOff>0</xdr:rowOff>
    </xdr:from>
    <xdr:to>
      <xdr:col>3</xdr:col>
      <xdr:colOff>0</xdr:colOff>
      <xdr:row>239</xdr:row>
      <xdr:rowOff>0</xdr:rowOff>
    </xdr:to>
    <xdr:graphicFrame macro="">
      <xdr:nvGraphicFramePr>
        <xdr:cNvPr id="43418873" name="Wykres 1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0</xdr:col>
      <xdr:colOff>152400</xdr:colOff>
      <xdr:row>239</xdr:row>
      <xdr:rowOff>0</xdr:rowOff>
    </xdr:from>
    <xdr:to>
      <xdr:col>3</xdr:col>
      <xdr:colOff>0</xdr:colOff>
      <xdr:row>239</xdr:row>
      <xdr:rowOff>0</xdr:rowOff>
    </xdr:to>
    <xdr:graphicFrame macro="">
      <xdr:nvGraphicFramePr>
        <xdr:cNvPr id="43418874" name="Wykres 1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3</xdr:col>
      <xdr:colOff>0</xdr:colOff>
      <xdr:row>239</xdr:row>
      <xdr:rowOff>0</xdr:rowOff>
    </xdr:from>
    <xdr:to>
      <xdr:col>3</xdr:col>
      <xdr:colOff>0</xdr:colOff>
      <xdr:row>239</xdr:row>
      <xdr:rowOff>0</xdr:rowOff>
    </xdr:to>
    <xdr:graphicFrame macro="">
      <xdr:nvGraphicFramePr>
        <xdr:cNvPr id="43418875" name="Wykres 1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1</xdr:col>
      <xdr:colOff>171450</xdr:colOff>
      <xdr:row>239</xdr:row>
      <xdr:rowOff>0</xdr:rowOff>
    </xdr:from>
    <xdr:to>
      <xdr:col>3</xdr:col>
      <xdr:colOff>0</xdr:colOff>
      <xdr:row>239</xdr:row>
      <xdr:rowOff>0</xdr:rowOff>
    </xdr:to>
    <xdr:graphicFrame macro="">
      <xdr:nvGraphicFramePr>
        <xdr:cNvPr id="43418876" name="Wykres 1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0</xdr:col>
      <xdr:colOff>152400</xdr:colOff>
      <xdr:row>239</xdr:row>
      <xdr:rowOff>0</xdr:rowOff>
    </xdr:from>
    <xdr:to>
      <xdr:col>3</xdr:col>
      <xdr:colOff>0</xdr:colOff>
      <xdr:row>239</xdr:row>
      <xdr:rowOff>0</xdr:rowOff>
    </xdr:to>
    <xdr:graphicFrame macro="">
      <xdr:nvGraphicFramePr>
        <xdr:cNvPr id="43418877" name="Wykres 1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3</xdr:col>
      <xdr:colOff>57150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878" name="Wykres 1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1</xdr:col>
      <xdr:colOff>171450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879" name="Wykres 18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0</xdr:col>
      <xdr:colOff>152400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880" name="Wykres 18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3</xdr:col>
      <xdr:colOff>57150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881" name="Wykres 1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1</xdr:col>
      <xdr:colOff>171450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882" name="Wykres 19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0</xdr:col>
      <xdr:colOff>152400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883" name="Wykres 19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3</xdr:col>
      <xdr:colOff>57150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884" name="Wykres 19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1</xdr:col>
      <xdr:colOff>171450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885" name="Wykres 19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0</xdr:col>
      <xdr:colOff>152400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886" name="Wykres 19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3</xdr:col>
      <xdr:colOff>57150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887" name="Wykres 19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1</xdr:col>
      <xdr:colOff>171450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888" name="Wykres 1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0</xdr:col>
      <xdr:colOff>152400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889" name="Wykres 1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>
    <xdr:from>
      <xdr:col>3</xdr:col>
      <xdr:colOff>57150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890" name="Wykres 1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3"/>
        </a:graphicData>
      </a:graphic>
    </xdr:graphicFrame>
    <xdr:clientData/>
  </xdr:twoCellAnchor>
  <xdr:twoCellAnchor>
    <xdr:from>
      <xdr:col>1</xdr:col>
      <xdr:colOff>171450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891" name="Wykres 2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4"/>
        </a:graphicData>
      </a:graphic>
    </xdr:graphicFrame>
    <xdr:clientData/>
  </xdr:twoCellAnchor>
  <xdr:twoCellAnchor>
    <xdr:from>
      <xdr:col>0</xdr:col>
      <xdr:colOff>152400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892" name="Wykres 2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5"/>
        </a:graphicData>
      </a:graphic>
    </xdr:graphicFrame>
    <xdr:clientData/>
  </xdr:twoCellAnchor>
  <xdr:twoCellAnchor>
    <xdr:from>
      <xdr:col>3</xdr:col>
      <xdr:colOff>57150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893" name="Wykres 2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6"/>
        </a:graphicData>
      </a:graphic>
    </xdr:graphicFrame>
    <xdr:clientData/>
  </xdr:twoCellAnchor>
  <xdr:twoCellAnchor>
    <xdr:from>
      <xdr:col>1</xdr:col>
      <xdr:colOff>171450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894" name="Wykres 2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7"/>
        </a:graphicData>
      </a:graphic>
    </xdr:graphicFrame>
    <xdr:clientData/>
  </xdr:twoCellAnchor>
  <xdr:twoCellAnchor>
    <xdr:from>
      <xdr:col>0</xdr:col>
      <xdr:colOff>152400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895" name="Wykres 2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8"/>
        </a:graphicData>
      </a:graphic>
    </xdr:graphicFrame>
    <xdr:clientData/>
  </xdr:twoCellAnchor>
  <xdr:twoCellAnchor>
    <xdr:from>
      <xdr:col>3</xdr:col>
      <xdr:colOff>57150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896" name="Wykres 2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9"/>
        </a:graphicData>
      </a:graphic>
    </xdr:graphicFrame>
    <xdr:clientData/>
  </xdr:twoCellAnchor>
  <xdr:twoCellAnchor>
    <xdr:from>
      <xdr:col>1</xdr:col>
      <xdr:colOff>171450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897" name="Wykres 2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0"/>
        </a:graphicData>
      </a:graphic>
    </xdr:graphicFrame>
    <xdr:clientData/>
  </xdr:twoCellAnchor>
  <xdr:twoCellAnchor>
    <xdr:from>
      <xdr:col>0</xdr:col>
      <xdr:colOff>152400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898" name="Wykres 2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1"/>
        </a:graphicData>
      </a:graphic>
    </xdr:graphicFrame>
    <xdr:clientData/>
  </xdr:twoCellAnchor>
  <xdr:twoCellAnchor>
    <xdr:from>
      <xdr:col>3</xdr:col>
      <xdr:colOff>57150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899" name="Wykres 2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2"/>
        </a:graphicData>
      </a:graphic>
    </xdr:graphicFrame>
    <xdr:clientData/>
  </xdr:twoCellAnchor>
  <xdr:twoCellAnchor>
    <xdr:from>
      <xdr:col>1</xdr:col>
      <xdr:colOff>171450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900" name="Wykres 2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3"/>
        </a:graphicData>
      </a:graphic>
    </xdr:graphicFrame>
    <xdr:clientData/>
  </xdr:twoCellAnchor>
  <xdr:twoCellAnchor>
    <xdr:from>
      <xdr:col>0</xdr:col>
      <xdr:colOff>152400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901" name="Wykres 2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4"/>
        </a:graphicData>
      </a:graphic>
    </xdr:graphicFrame>
    <xdr:clientData/>
  </xdr:twoCellAnchor>
  <xdr:twoCellAnchor>
    <xdr:from>
      <xdr:col>3</xdr:col>
      <xdr:colOff>57150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902" name="Wykres 2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5"/>
        </a:graphicData>
      </a:graphic>
    </xdr:graphicFrame>
    <xdr:clientData/>
  </xdr:twoCellAnchor>
  <xdr:twoCellAnchor>
    <xdr:from>
      <xdr:col>1</xdr:col>
      <xdr:colOff>171450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903" name="Wykres 2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6"/>
        </a:graphicData>
      </a:graphic>
    </xdr:graphicFrame>
    <xdr:clientData/>
  </xdr:twoCellAnchor>
  <xdr:twoCellAnchor>
    <xdr:from>
      <xdr:col>0</xdr:col>
      <xdr:colOff>152400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904" name="Wykres 2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7"/>
        </a:graphicData>
      </a:graphic>
    </xdr:graphicFrame>
    <xdr:clientData/>
  </xdr:twoCellAnchor>
  <xdr:twoCellAnchor>
    <xdr:from>
      <xdr:col>3</xdr:col>
      <xdr:colOff>57150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905" name="Wykres 2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8"/>
        </a:graphicData>
      </a:graphic>
    </xdr:graphicFrame>
    <xdr:clientData/>
  </xdr:twoCellAnchor>
  <xdr:twoCellAnchor>
    <xdr:from>
      <xdr:col>1</xdr:col>
      <xdr:colOff>171450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906" name="Wykres 2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9"/>
        </a:graphicData>
      </a:graphic>
    </xdr:graphicFrame>
    <xdr:clientData/>
  </xdr:twoCellAnchor>
  <xdr:twoCellAnchor>
    <xdr:from>
      <xdr:col>0</xdr:col>
      <xdr:colOff>152400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907" name="Wykres 2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0"/>
        </a:graphicData>
      </a:graphic>
    </xdr:graphicFrame>
    <xdr:clientData/>
  </xdr:twoCellAnchor>
  <xdr:twoCellAnchor>
    <xdr:from>
      <xdr:col>3</xdr:col>
      <xdr:colOff>57150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908" name="Wykres 2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1"/>
        </a:graphicData>
      </a:graphic>
    </xdr:graphicFrame>
    <xdr:clientData/>
  </xdr:twoCellAnchor>
  <xdr:twoCellAnchor>
    <xdr:from>
      <xdr:col>1</xdr:col>
      <xdr:colOff>171450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909" name="Wykres 2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2"/>
        </a:graphicData>
      </a:graphic>
    </xdr:graphicFrame>
    <xdr:clientData/>
  </xdr:twoCellAnchor>
  <xdr:twoCellAnchor>
    <xdr:from>
      <xdr:col>0</xdr:col>
      <xdr:colOff>152400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910" name="Wykres 2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3"/>
        </a:graphicData>
      </a:graphic>
    </xdr:graphicFrame>
    <xdr:clientData/>
  </xdr:twoCellAnchor>
  <xdr:twoCellAnchor>
    <xdr:from>
      <xdr:col>3</xdr:col>
      <xdr:colOff>57150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911" name="Wykres 2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4"/>
        </a:graphicData>
      </a:graphic>
    </xdr:graphicFrame>
    <xdr:clientData/>
  </xdr:twoCellAnchor>
  <xdr:twoCellAnchor>
    <xdr:from>
      <xdr:col>1</xdr:col>
      <xdr:colOff>171450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912" name="Wykres 2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5"/>
        </a:graphicData>
      </a:graphic>
    </xdr:graphicFrame>
    <xdr:clientData/>
  </xdr:twoCellAnchor>
  <xdr:twoCellAnchor>
    <xdr:from>
      <xdr:col>0</xdr:col>
      <xdr:colOff>152400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913" name="Wykres 2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6"/>
        </a:graphicData>
      </a:graphic>
    </xdr:graphicFrame>
    <xdr:clientData/>
  </xdr:twoCellAnchor>
  <xdr:twoCellAnchor>
    <xdr:from>
      <xdr:col>3</xdr:col>
      <xdr:colOff>57150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14" name="Wykres 3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7"/>
        </a:graphicData>
      </a:graphic>
    </xdr:graphicFrame>
    <xdr:clientData/>
  </xdr:twoCellAnchor>
  <xdr:twoCellAnchor>
    <xdr:from>
      <xdr:col>1</xdr:col>
      <xdr:colOff>171450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15" name="Wykres 3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8"/>
        </a:graphicData>
      </a:graphic>
    </xdr:graphicFrame>
    <xdr:clientData/>
  </xdr:twoCellAnchor>
  <xdr:twoCellAnchor>
    <xdr:from>
      <xdr:col>0</xdr:col>
      <xdr:colOff>152400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16" name="Wykres 3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9"/>
        </a:graphicData>
      </a:graphic>
    </xdr:graphicFrame>
    <xdr:clientData/>
  </xdr:twoCellAnchor>
  <xdr:twoCellAnchor>
    <xdr:from>
      <xdr:col>3</xdr:col>
      <xdr:colOff>57150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17" name="Wykres 3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0"/>
        </a:graphicData>
      </a:graphic>
    </xdr:graphicFrame>
    <xdr:clientData/>
  </xdr:twoCellAnchor>
  <xdr:twoCellAnchor>
    <xdr:from>
      <xdr:col>1</xdr:col>
      <xdr:colOff>171450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18" name="Wykres 3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1"/>
        </a:graphicData>
      </a:graphic>
    </xdr:graphicFrame>
    <xdr:clientData/>
  </xdr:twoCellAnchor>
  <xdr:twoCellAnchor>
    <xdr:from>
      <xdr:col>0</xdr:col>
      <xdr:colOff>152400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19" name="Wykres 3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2"/>
        </a:graphicData>
      </a:graphic>
    </xdr:graphicFrame>
    <xdr:clientData/>
  </xdr:twoCellAnchor>
  <xdr:twoCellAnchor>
    <xdr:from>
      <xdr:col>3</xdr:col>
      <xdr:colOff>57150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20" name="Wykres 3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3"/>
        </a:graphicData>
      </a:graphic>
    </xdr:graphicFrame>
    <xdr:clientData/>
  </xdr:twoCellAnchor>
  <xdr:twoCellAnchor>
    <xdr:from>
      <xdr:col>1</xdr:col>
      <xdr:colOff>171450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21" name="Wykres 3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4"/>
        </a:graphicData>
      </a:graphic>
    </xdr:graphicFrame>
    <xdr:clientData/>
  </xdr:twoCellAnchor>
  <xdr:twoCellAnchor>
    <xdr:from>
      <xdr:col>0</xdr:col>
      <xdr:colOff>152400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22" name="Wykres 3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5"/>
        </a:graphicData>
      </a:graphic>
    </xdr:graphicFrame>
    <xdr:clientData/>
  </xdr:twoCellAnchor>
  <xdr:twoCellAnchor>
    <xdr:from>
      <xdr:col>3</xdr:col>
      <xdr:colOff>57150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23" name="Wykres 3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6"/>
        </a:graphicData>
      </a:graphic>
    </xdr:graphicFrame>
    <xdr:clientData/>
  </xdr:twoCellAnchor>
  <xdr:twoCellAnchor>
    <xdr:from>
      <xdr:col>1</xdr:col>
      <xdr:colOff>171450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24" name="Wykres 3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7"/>
        </a:graphicData>
      </a:graphic>
    </xdr:graphicFrame>
    <xdr:clientData/>
  </xdr:twoCellAnchor>
  <xdr:twoCellAnchor>
    <xdr:from>
      <xdr:col>0</xdr:col>
      <xdr:colOff>152400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25" name="Wykres 3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8"/>
        </a:graphicData>
      </a:graphic>
    </xdr:graphicFrame>
    <xdr:clientData/>
  </xdr:twoCellAnchor>
  <xdr:twoCellAnchor>
    <xdr:from>
      <xdr:col>3</xdr:col>
      <xdr:colOff>57150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26" name="Wykres 3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9"/>
        </a:graphicData>
      </a:graphic>
    </xdr:graphicFrame>
    <xdr:clientData/>
  </xdr:twoCellAnchor>
  <xdr:twoCellAnchor>
    <xdr:from>
      <xdr:col>1</xdr:col>
      <xdr:colOff>171450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27" name="Wykres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0"/>
        </a:graphicData>
      </a:graphic>
    </xdr:graphicFrame>
    <xdr:clientData/>
  </xdr:twoCellAnchor>
  <xdr:twoCellAnchor>
    <xdr:from>
      <xdr:col>0</xdr:col>
      <xdr:colOff>152400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28" name="Wykres 3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1"/>
        </a:graphicData>
      </a:graphic>
    </xdr:graphicFrame>
    <xdr:clientData/>
  </xdr:twoCellAnchor>
  <xdr:twoCellAnchor>
    <xdr:from>
      <xdr:col>3</xdr:col>
      <xdr:colOff>57150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29" name="Wykres 3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2"/>
        </a:graphicData>
      </a:graphic>
    </xdr:graphicFrame>
    <xdr:clientData/>
  </xdr:twoCellAnchor>
  <xdr:twoCellAnchor>
    <xdr:from>
      <xdr:col>1</xdr:col>
      <xdr:colOff>171450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30" name="Wykres 3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3"/>
        </a:graphicData>
      </a:graphic>
    </xdr:graphicFrame>
    <xdr:clientData/>
  </xdr:twoCellAnchor>
  <xdr:twoCellAnchor>
    <xdr:from>
      <xdr:col>0</xdr:col>
      <xdr:colOff>152400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31" name="Wykres 3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4"/>
        </a:graphicData>
      </a:graphic>
    </xdr:graphicFrame>
    <xdr:clientData/>
  </xdr:twoCellAnchor>
  <xdr:twoCellAnchor>
    <xdr:from>
      <xdr:col>3</xdr:col>
      <xdr:colOff>57150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32" name="Wykres 3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5"/>
        </a:graphicData>
      </a:graphic>
    </xdr:graphicFrame>
    <xdr:clientData/>
  </xdr:twoCellAnchor>
  <xdr:twoCellAnchor>
    <xdr:from>
      <xdr:col>1</xdr:col>
      <xdr:colOff>171450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33" name="Wykres 3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6"/>
        </a:graphicData>
      </a:graphic>
    </xdr:graphicFrame>
    <xdr:clientData/>
  </xdr:twoCellAnchor>
  <xdr:twoCellAnchor>
    <xdr:from>
      <xdr:col>0</xdr:col>
      <xdr:colOff>152400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34" name="Wykres 3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7"/>
        </a:graphicData>
      </a:graphic>
    </xdr:graphicFrame>
    <xdr:clientData/>
  </xdr:twoCellAnchor>
  <xdr:twoCellAnchor>
    <xdr:from>
      <xdr:col>3</xdr:col>
      <xdr:colOff>57150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35" name="Wykres 3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8"/>
        </a:graphicData>
      </a:graphic>
    </xdr:graphicFrame>
    <xdr:clientData/>
  </xdr:twoCellAnchor>
  <xdr:twoCellAnchor>
    <xdr:from>
      <xdr:col>1</xdr:col>
      <xdr:colOff>171450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36" name="Wykres 3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9"/>
        </a:graphicData>
      </a:graphic>
    </xdr:graphicFrame>
    <xdr:clientData/>
  </xdr:twoCellAnchor>
  <xdr:twoCellAnchor>
    <xdr:from>
      <xdr:col>0</xdr:col>
      <xdr:colOff>152400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37" name="Wykres 3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0"/>
        </a:graphicData>
      </a:graphic>
    </xdr:graphicFrame>
    <xdr:clientData/>
  </xdr:twoCellAnchor>
  <xdr:twoCellAnchor>
    <xdr:from>
      <xdr:col>3</xdr:col>
      <xdr:colOff>57150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38" name="Wykres 3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1"/>
        </a:graphicData>
      </a:graphic>
    </xdr:graphicFrame>
    <xdr:clientData/>
  </xdr:twoCellAnchor>
  <xdr:twoCellAnchor>
    <xdr:from>
      <xdr:col>1</xdr:col>
      <xdr:colOff>171450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39" name="Wykres 3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2"/>
        </a:graphicData>
      </a:graphic>
    </xdr:graphicFrame>
    <xdr:clientData/>
  </xdr:twoCellAnchor>
  <xdr:twoCellAnchor>
    <xdr:from>
      <xdr:col>0</xdr:col>
      <xdr:colOff>152400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40" name="Wykres 3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3"/>
        </a:graphicData>
      </a:graphic>
    </xdr:graphicFrame>
    <xdr:clientData/>
  </xdr:twoCellAnchor>
  <xdr:twoCellAnchor>
    <xdr:from>
      <xdr:col>3</xdr:col>
      <xdr:colOff>57150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41" name="Wykres 3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4"/>
        </a:graphicData>
      </a:graphic>
    </xdr:graphicFrame>
    <xdr:clientData/>
  </xdr:twoCellAnchor>
  <xdr:twoCellAnchor>
    <xdr:from>
      <xdr:col>1</xdr:col>
      <xdr:colOff>171450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42" name="Wykres 3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5"/>
        </a:graphicData>
      </a:graphic>
    </xdr:graphicFrame>
    <xdr:clientData/>
  </xdr:twoCellAnchor>
  <xdr:twoCellAnchor>
    <xdr:from>
      <xdr:col>0</xdr:col>
      <xdr:colOff>152400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43" name="Wykres 3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6"/>
        </a:graphicData>
      </a:graphic>
    </xdr:graphicFrame>
    <xdr:clientData/>
  </xdr:twoCellAnchor>
  <xdr:twoCellAnchor>
    <xdr:from>
      <xdr:col>3</xdr:col>
      <xdr:colOff>57150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44" name="Wykres 3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7"/>
        </a:graphicData>
      </a:graphic>
    </xdr:graphicFrame>
    <xdr:clientData/>
  </xdr:twoCellAnchor>
  <xdr:twoCellAnchor>
    <xdr:from>
      <xdr:col>1</xdr:col>
      <xdr:colOff>171450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45" name="Wykres 3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8"/>
        </a:graphicData>
      </a:graphic>
    </xdr:graphicFrame>
    <xdr:clientData/>
  </xdr:twoCellAnchor>
  <xdr:twoCellAnchor>
    <xdr:from>
      <xdr:col>0</xdr:col>
      <xdr:colOff>152400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46" name="Wykres 3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9"/>
        </a:graphicData>
      </a:graphic>
    </xdr:graphicFrame>
    <xdr:clientData/>
  </xdr:twoCellAnchor>
  <xdr:twoCellAnchor>
    <xdr:from>
      <xdr:col>3</xdr:col>
      <xdr:colOff>57150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47" name="Wykres 3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0"/>
        </a:graphicData>
      </a:graphic>
    </xdr:graphicFrame>
    <xdr:clientData/>
  </xdr:twoCellAnchor>
  <xdr:twoCellAnchor>
    <xdr:from>
      <xdr:col>1</xdr:col>
      <xdr:colOff>171450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48" name="Wykres 3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1"/>
        </a:graphicData>
      </a:graphic>
    </xdr:graphicFrame>
    <xdr:clientData/>
  </xdr:twoCellAnchor>
  <xdr:twoCellAnchor>
    <xdr:from>
      <xdr:col>0</xdr:col>
      <xdr:colOff>152400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49" name="Wykres 37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2"/>
        </a:graphicData>
      </a:graphic>
    </xdr:graphicFrame>
    <xdr:clientData/>
  </xdr:twoCellAnchor>
  <xdr:twoCellAnchor>
    <xdr:from>
      <xdr:col>3</xdr:col>
      <xdr:colOff>57150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50" name="Wykres 4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3"/>
        </a:graphicData>
      </a:graphic>
    </xdr:graphicFrame>
    <xdr:clientData/>
  </xdr:twoCellAnchor>
  <xdr:twoCellAnchor>
    <xdr:from>
      <xdr:col>1</xdr:col>
      <xdr:colOff>171450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51" name="Wykres 4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4"/>
        </a:graphicData>
      </a:graphic>
    </xdr:graphicFrame>
    <xdr:clientData/>
  </xdr:twoCellAnchor>
  <xdr:twoCellAnchor>
    <xdr:from>
      <xdr:col>0</xdr:col>
      <xdr:colOff>152400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52" name="Wykres 4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5"/>
        </a:graphicData>
      </a:graphic>
    </xdr:graphicFrame>
    <xdr:clientData/>
  </xdr:twoCellAnchor>
  <xdr:twoCellAnchor>
    <xdr:from>
      <xdr:col>3</xdr:col>
      <xdr:colOff>57150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53" name="Wykres 4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6"/>
        </a:graphicData>
      </a:graphic>
    </xdr:graphicFrame>
    <xdr:clientData/>
  </xdr:twoCellAnchor>
  <xdr:twoCellAnchor>
    <xdr:from>
      <xdr:col>1</xdr:col>
      <xdr:colOff>171450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54" name="Wykres 4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7"/>
        </a:graphicData>
      </a:graphic>
    </xdr:graphicFrame>
    <xdr:clientData/>
  </xdr:twoCellAnchor>
  <xdr:twoCellAnchor>
    <xdr:from>
      <xdr:col>0</xdr:col>
      <xdr:colOff>152400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55" name="Wykres 4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8"/>
        </a:graphicData>
      </a:graphic>
    </xdr:graphicFrame>
    <xdr:clientData/>
  </xdr:twoCellAnchor>
  <xdr:twoCellAnchor>
    <xdr:from>
      <xdr:col>3</xdr:col>
      <xdr:colOff>57150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56" name="Wykres 4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9"/>
        </a:graphicData>
      </a:graphic>
    </xdr:graphicFrame>
    <xdr:clientData/>
  </xdr:twoCellAnchor>
  <xdr:twoCellAnchor>
    <xdr:from>
      <xdr:col>1</xdr:col>
      <xdr:colOff>171450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57" name="Wykres 4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0"/>
        </a:graphicData>
      </a:graphic>
    </xdr:graphicFrame>
    <xdr:clientData/>
  </xdr:twoCellAnchor>
  <xdr:twoCellAnchor>
    <xdr:from>
      <xdr:col>0</xdr:col>
      <xdr:colOff>152400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58" name="Wykres 4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1"/>
        </a:graphicData>
      </a:graphic>
    </xdr:graphicFrame>
    <xdr:clientData/>
  </xdr:twoCellAnchor>
  <xdr:twoCellAnchor>
    <xdr:from>
      <xdr:col>3</xdr:col>
      <xdr:colOff>57150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59" name="Wykres 4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2"/>
        </a:graphicData>
      </a:graphic>
    </xdr:graphicFrame>
    <xdr:clientData/>
  </xdr:twoCellAnchor>
  <xdr:twoCellAnchor>
    <xdr:from>
      <xdr:col>1</xdr:col>
      <xdr:colOff>171450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60" name="Wykres 4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3"/>
        </a:graphicData>
      </a:graphic>
    </xdr:graphicFrame>
    <xdr:clientData/>
  </xdr:twoCellAnchor>
  <xdr:twoCellAnchor>
    <xdr:from>
      <xdr:col>0</xdr:col>
      <xdr:colOff>152400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61" name="Wykres 4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4"/>
        </a:graphicData>
      </a:graphic>
    </xdr:graphicFrame>
    <xdr:clientData/>
  </xdr:twoCellAnchor>
  <xdr:twoCellAnchor>
    <xdr:from>
      <xdr:col>3</xdr:col>
      <xdr:colOff>0</xdr:colOff>
      <xdr:row>292</xdr:row>
      <xdr:rowOff>0</xdr:rowOff>
    </xdr:from>
    <xdr:to>
      <xdr:col>3</xdr:col>
      <xdr:colOff>0</xdr:colOff>
      <xdr:row>292</xdr:row>
      <xdr:rowOff>0</xdr:rowOff>
    </xdr:to>
    <xdr:graphicFrame macro="">
      <xdr:nvGraphicFramePr>
        <xdr:cNvPr id="43418962" name="Wykres 4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5"/>
        </a:graphicData>
      </a:graphic>
    </xdr:graphicFrame>
    <xdr:clientData/>
  </xdr:twoCellAnchor>
  <xdr:twoCellAnchor>
    <xdr:from>
      <xdr:col>1</xdr:col>
      <xdr:colOff>171450</xdr:colOff>
      <xdr:row>292</xdr:row>
      <xdr:rowOff>0</xdr:rowOff>
    </xdr:from>
    <xdr:to>
      <xdr:col>3</xdr:col>
      <xdr:colOff>0</xdr:colOff>
      <xdr:row>292</xdr:row>
      <xdr:rowOff>0</xdr:rowOff>
    </xdr:to>
    <xdr:graphicFrame macro="">
      <xdr:nvGraphicFramePr>
        <xdr:cNvPr id="43418963" name="Wykres 4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6"/>
        </a:graphicData>
      </a:graphic>
    </xdr:graphicFrame>
    <xdr:clientData/>
  </xdr:twoCellAnchor>
  <xdr:twoCellAnchor>
    <xdr:from>
      <xdr:col>0</xdr:col>
      <xdr:colOff>152400</xdr:colOff>
      <xdr:row>292</xdr:row>
      <xdr:rowOff>0</xdr:rowOff>
    </xdr:from>
    <xdr:to>
      <xdr:col>3</xdr:col>
      <xdr:colOff>0</xdr:colOff>
      <xdr:row>292</xdr:row>
      <xdr:rowOff>0</xdr:rowOff>
    </xdr:to>
    <xdr:graphicFrame macro="">
      <xdr:nvGraphicFramePr>
        <xdr:cNvPr id="43418964" name="Wykres 4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7"/>
        </a:graphicData>
      </a:graphic>
    </xdr:graphicFrame>
    <xdr:clientData/>
  </xdr:twoCellAnchor>
  <xdr:twoCellAnchor>
    <xdr:from>
      <xdr:col>3</xdr:col>
      <xdr:colOff>0</xdr:colOff>
      <xdr:row>292</xdr:row>
      <xdr:rowOff>0</xdr:rowOff>
    </xdr:from>
    <xdr:to>
      <xdr:col>3</xdr:col>
      <xdr:colOff>0</xdr:colOff>
      <xdr:row>292</xdr:row>
      <xdr:rowOff>0</xdr:rowOff>
    </xdr:to>
    <xdr:graphicFrame macro="">
      <xdr:nvGraphicFramePr>
        <xdr:cNvPr id="43418965" name="Wykres 4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8"/>
        </a:graphicData>
      </a:graphic>
    </xdr:graphicFrame>
    <xdr:clientData/>
  </xdr:twoCellAnchor>
  <xdr:twoCellAnchor>
    <xdr:from>
      <xdr:col>1</xdr:col>
      <xdr:colOff>171450</xdr:colOff>
      <xdr:row>292</xdr:row>
      <xdr:rowOff>0</xdr:rowOff>
    </xdr:from>
    <xdr:to>
      <xdr:col>3</xdr:col>
      <xdr:colOff>0</xdr:colOff>
      <xdr:row>292</xdr:row>
      <xdr:rowOff>0</xdr:rowOff>
    </xdr:to>
    <xdr:graphicFrame macro="">
      <xdr:nvGraphicFramePr>
        <xdr:cNvPr id="43418966" name="Wykres 4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9"/>
        </a:graphicData>
      </a:graphic>
    </xdr:graphicFrame>
    <xdr:clientData/>
  </xdr:twoCellAnchor>
  <xdr:twoCellAnchor>
    <xdr:from>
      <xdr:col>0</xdr:col>
      <xdr:colOff>152400</xdr:colOff>
      <xdr:row>292</xdr:row>
      <xdr:rowOff>0</xdr:rowOff>
    </xdr:from>
    <xdr:to>
      <xdr:col>3</xdr:col>
      <xdr:colOff>0</xdr:colOff>
      <xdr:row>292</xdr:row>
      <xdr:rowOff>0</xdr:rowOff>
    </xdr:to>
    <xdr:graphicFrame macro="">
      <xdr:nvGraphicFramePr>
        <xdr:cNvPr id="43418967" name="Wykres 4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0"/>
        </a:graphicData>
      </a:graphic>
    </xdr:graphicFrame>
    <xdr:clientData/>
  </xdr:twoCellAnchor>
  <xdr:twoCellAnchor>
    <xdr:from>
      <xdr:col>3</xdr:col>
      <xdr:colOff>0</xdr:colOff>
      <xdr:row>292</xdr:row>
      <xdr:rowOff>0</xdr:rowOff>
    </xdr:from>
    <xdr:to>
      <xdr:col>3</xdr:col>
      <xdr:colOff>0</xdr:colOff>
      <xdr:row>292</xdr:row>
      <xdr:rowOff>0</xdr:rowOff>
    </xdr:to>
    <xdr:graphicFrame macro="">
      <xdr:nvGraphicFramePr>
        <xdr:cNvPr id="43418968" name="Wykres 4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1"/>
        </a:graphicData>
      </a:graphic>
    </xdr:graphicFrame>
    <xdr:clientData/>
  </xdr:twoCellAnchor>
  <xdr:twoCellAnchor>
    <xdr:from>
      <xdr:col>1</xdr:col>
      <xdr:colOff>171450</xdr:colOff>
      <xdr:row>292</xdr:row>
      <xdr:rowOff>0</xdr:rowOff>
    </xdr:from>
    <xdr:to>
      <xdr:col>3</xdr:col>
      <xdr:colOff>0</xdr:colOff>
      <xdr:row>292</xdr:row>
      <xdr:rowOff>0</xdr:rowOff>
    </xdr:to>
    <xdr:graphicFrame macro="">
      <xdr:nvGraphicFramePr>
        <xdr:cNvPr id="43418969" name="Wykres 4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2"/>
        </a:graphicData>
      </a:graphic>
    </xdr:graphicFrame>
    <xdr:clientData/>
  </xdr:twoCellAnchor>
  <xdr:twoCellAnchor>
    <xdr:from>
      <xdr:col>0</xdr:col>
      <xdr:colOff>152400</xdr:colOff>
      <xdr:row>292</xdr:row>
      <xdr:rowOff>0</xdr:rowOff>
    </xdr:from>
    <xdr:to>
      <xdr:col>3</xdr:col>
      <xdr:colOff>0</xdr:colOff>
      <xdr:row>292</xdr:row>
      <xdr:rowOff>0</xdr:rowOff>
    </xdr:to>
    <xdr:graphicFrame macro="">
      <xdr:nvGraphicFramePr>
        <xdr:cNvPr id="43418970" name="Wykres 4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3"/>
        </a:graphicData>
      </a:graphic>
    </xdr:graphicFrame>
    <xdr:clientData/>
  </xdr:twoCellAnchor>
  <xdr:twoCellAnchor>
    <xdr:from>
      <xdr:col>3</xdr:col>
      <xdr:colOff>0</xdr:colOff>
      <xdr:row>292</xdr:row>
      <xdr:rowOff>0</xdr:rowOff>
    </xdr:from>
    <xdr:to>
      <xdr:col>3</xdr:col>
      <xdr:colOff>0</xdr:colOff>
      <xdr:row>292</xdr:row>
      <xdr:rowOff>0</xdr:rowOff>
    </xdr:to>
    <xdr:graphicFrame macro="">
      <xdr:nvGraphicFramePr>
        <xdr:cNvPr id="43418971" name="Wykres 4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4"/>
        </a:graphicData>
      </a:graphic>
    </xdr:graphicFrame>
    <xdr:clientData/>
  </xdr:twoCellAnchor>
  <xdr:twoCellAnchor>
    <xdr:from>
      <xdr:col>1</xdr:col>
      <xdr:colOff>171450</xdr:colOff>
      <xdr:row>292</xdr:row>
      <xdr:rowOff>0</xdr:rowOff>
    </xdr:from>
    <xdr:to>
      <xdr:col>3</xdr:col>
      <xdr:colOff>0</xdr:colOff>
      <xdr:row>292</xdr:row>
      <xdr:rowOff>0</xdr:rowOff>
    </xdr:to>
    <xdr:graphicFrame macro="">
      <xdr:nvGraphicFramePr>
        <xdr:cNvPr id="43418972" name="Wykres 4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5"/>
        </a:graphicData>
      </a:graphic>
    </xdr:graphicFrame>
    <xdr:clientData/>
  </xdr:twoCellAnchor>
  <xdr:twoCellAnchor>
    <xdr:from>
      <xdr:col>0</xdr:col>
      <xdr:colOff>152400</xdr:colOff>
      <xdr:row>292</xdr:row>
      <xdr:rowOff>0</xdr:rowOff>
    </xdr:from>
    <xdr:to>
      <xdr:col>3</xdr:col>
      <xdr:colOff>0</xdr:colOff>
      <xdr:row>292</xdr:row>
      <xdr:rowOff>0</xdr:rowOff>
    </xdr:to>
    <xdr:graphicFrame macro="">
      <xdr:nvGraphicFramePr>
        <xdr:cNvPr id="43418973" name="Wykres 4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6"/>
        </a:graphicData>
      </a:graphic>
    </xdr:graphicFrame>
    <xdr:clientData/>
  </xdr:twoCellAnchor>
  <xdr:twoCellAnchor>
    <xdr:from>
      <xdr:col>3</xdr:col>
      <xdr:colOff>57150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74" name="Wykres 4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7"/>
        </a:graphicData>
      </a:graphic>
    </xdr:graphicFrame>
    <xdr:clientData/>
  </xdr:twoCellAnchor>
  <xdr:twoCellAnchor>
    <xdr:from>
      <xdr:col>1</xdr:col>
      <xdr:colOff>171450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75" name="Wykres 4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8"/>
        </a:graphicData>
      </a:graphic>
    </xdr:graphicFrame>
    <xdr:clientData/>
  </xdr:twoCellAnchor>
  <xdr:twoCellAnchor>
    <xdr:from>
      <xdr:col>0</xdr:col>
      <xdr:colOff>152400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76" name="Wykres 4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9"/>
        </a:graphicData>
      </a:graphic>
    </xdr:graphicFrame>
    <xdr:clientData/>
  </xdr:twoCellAnchor>
  <xdr:twoCellAnchor>
    <xdr:from>
      <xdr:col>3</xdr:col>
      <xdr:colOff>57150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77" name="Wykres 4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0"/>
        </a:graphicData>
      </a:graphic>
    </xdr:graphicFrame>
    <xdr:clientData/>
  </xdr:twoCellAnchor>
  <xdr:twoCellAnchor>
    <xdr:from>
      <xdr:col>1</xdr:col>
      <xdr:colOff>171450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78" name="Wykres 4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1"/>
        </a:graphicData>
      </a:graphic>
    </xdr:graphicFrame>
    <xdr:clientData/>
  </xdr:twoCellAnchor>
  <xdr:twoCellAnchor>
    <xdr:from>
      <xdr:col>0</xdr:col>
      <xdr:colOff>152400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79" name="Wykres 4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2"/>
        </a:graphicData>
      </a:graphic>
    </xdr:graphicFrame>
    <xdr:clientData/>
  </xdr:twoCellAnchor>
  <xdr:twoCellAnchor>
    <xdr:from>
      <xdr:col>3</xdr:col>
      <xdr:colOff>57150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80" name="Wykres 4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3"/>
        </a:graphicData>
      </a:graphic>
    </xdr:graphicFrame>
    <xdr:clientData/>
  </xdr:twoCellAnchor>
  <xdr:twoCellAnchor>
    <xdr:from>
      <xdr:col>1</xdr:col>
      <xdr:colOff>171450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81" name="Wykres 4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4"/>
        </a:graphicData>
      </a:graphic>
    </xdr:graphicFrame>
    <xdr:clientData/>
  </xdr:twoCellAnchor>
  <xdr:twoCellAnchor>
    <xdr:from>
      <xdr:col>0</xdr:col>
      <xdr:colOff>152400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82" name="Wykres 4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5"/>
        </a:graphicData>
      </a:graphic>
    </xdr:graphicFrame>
    <xdr:clientData/>
  </xdr:twoCellAnchor>
  <xdr:twoCellAnchor>
    <xdr:from>
      <xdr:col>3</xdr:col>
      <xdr:colOff>57150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83" name="Wykres 4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6"/>
        </a:graphicData>
      </a:graphic>
    </xdr:graphicFrame>
    <xdr:clientData/>
  </xdr:twoCellAnchor>
  <xdr:twoCellAnchor>
    <xdr:from>
      <xdr:col>1</xdr:col>
      <xdr:colOff>171450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84" name="Wykres 4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7"/>
        </a:graphicData>
      </a:graphic>
    </xdr:graphicFrame>
    <xdr:clientData/>
  </xdr:twoCellAnchor>
  <xdr:twoCellAnchor>
    <xdr:from>
      <xdr:col>0</xdr:col>
      <xdr:colOff>152400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85" name="Wykres 4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8"/>
        </a:graphicData>
      </a:graphic>
    </xdr:graphicFrame>
    <xdr:clientData/>
  </xdr:twoCellAnchor>
  <xdr:twoCellAnchor>
    <xdr:from>
      <xdr:col>3</xdr:col>
      <xdr:colOff>0</xdr:colOff>
      <xdr:row>292</xdr:row>
      <xdr:rowOff>0</xdr:rowOff>
    </xdr:from>
    <xdr:to>
      <xdr:col>3</xdr:col>
      <xdr:colOff>0</xdr:colOff>
      <xdr:row>292</xdr:row>
      <xdr:rowOff>0</xdr:rowOff>
    </xdr:to>
    <xdr:graphicFrame macro="">
      <xdr:nvGraphicFramePr>
        <xdr:cNvPr id="43418986" name="Wykres 4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9"/>
        </a:graphicData>
      </a:graphic>
    </xdr:graphicFrame>
    <xdr:clientData/>
  </xdr:twoCellAnchor>
  <xdr:twoCellAnchor>
    <xdr:from>
      <xdr:col>1</xdr:col>
      <xdr:colOff>171450</xdr:colOff>
      <xdr:row>292</xdr:row>
      <xdr:rowOff>0</xdr:rowOff>
    </xdr:from>
    <xdr:to>
      <xdr:col>3</xdr:col>
      <xdr:colOff>0</xdr:colOff>
      <xdr:row>292</xdr:row>
      <xdr:rowOff>0</xdr:rowOff>
    </xdr:to>
    <xdr:graphicFrame macro="">
      <xdr:nvGraphicFramePr>
        <xdr:cNvPr id="43418987" name="Wykres 4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0"/>
        </a:graphicData>
      </a:graphic>
    </xdr:graphicFrame>
    <xdr:clientData/>
  </xdr:twoCellAnchor>
  <xdr:twoCellAnchor>
    <xdr:from>
      <xdr:col>0</xdr:col>
      <xdr:colOff>152400</xdr:colOff>
      <xdr:row>292</xdr:row>
      <xdr:rowOff>0</xdr:rowOff>
    </xdr:from>
    <xdr:to>
      <xdr:col>3</xdr:col>
      <xdr:colOff>0</xdr:colOff>
      <xdr:row>292</xdr:row>
      <xdr:rowOff>0</xdr:rowOff>
    </xdr:to>
    <xdr:graphicFrame macro="">
      <xdr:nvGraphicFramePr>
        <xdr:cNvPr id="43418988" name="Wykres 4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1"/>
        </a:graphicData>
      </a:graphic>
    </xdr:graphicFrame>
    <xdr:clientData/>
  </xdr:twoCellAnchor>
  <xdr:twoCellAnchor>
    <xdr:from>
      <xdr:col>3</xdr:col>
      <xdr:colOff>0</xdr:colOff>
      <xdr:row>292</xdr:row>
      <xdr:rowOff>0</xdr:rowOff>
    </xdr:from>
    <xdr:to>
      <xdr:col>3</xdr:col>
      <xdr:colOff>0</xdr:colOff>
      <xdr:row>292</xdr:row>
      <xdr:rowOff>0</xdr:rowOff>
    </xdr:to>
    <xdr:graphicFrame macro="">
      <xdr:nvGraphicFramePr>
        <xdr:cNvPr id="43418989" name="Wykres 47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2"/>
        </a:graphicData>
      </a:graphic>
    </xdr:graphicFrame>
    <xdr:clientData/>
  </xdr:twoCellAnchor>
  <xdr:twoCellAnchor>
    <xdr:from>
      <xdr:col>1</xdr:col>
      <xdr:colOff>171450</xdr:colOff>
      <xdr:row>292</xdr:row>
      <xdr:rowOff>0</xdr:rowOff>
    </xdr:from>
    <xdr:to>
      <xdr:col>3</xdr:col>
      <xdr:colOff>0</xdr:colOff>
      <xdr:row>292</xdr:row>
      <xdr:rowOff>0</xdr:rowOff>
    </xdr:to>
    <xdr:graphicFrame macro="">
      <xdr:nvGraphicFramePr>
        <xdr:cNvPr id="43418990" name="Wykres 4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3"/>
        </a:graphicData>
      </a:graphic>
    </xdr:graphicFrame>
    <xdr:clientData/>
  </xdr:twoCellAnchor>
  <xdr:twoCellAnchor>
    <xdr:from>
      <xdr:col>0</xdr:col>
      <xdr:colOff>152400</xdr:colOff>
      <xdr:row>292</xdr:row>
      <xdr:rowOff>0</xdr:rowOff>
    </xdr:from>
    <xdr:to>
      <xdr:col>3</xdr:col>
      <xdr:colOff>0</xdr:colOff>
      <xdr:row>292</xdr:row>
      <xdr:rowOff>0</xdr:rowOff>
    </xdr:to>
    <xdr:graphicFrame macro="">
      <xdr:nvGraphicFramePr>
        <xdr:cNvPr id="43418991" name="Wykres 4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4"/>
        </a:graphicData>
      </a:graphic>
    </xdr:graphicFrame>
    <xdr:clientData/>
  </xdr:twoCellAnchor>
  <xdr:twoCellAnchor>
    <xdr:from>
      <xdr:col>3</xdr:col>
      <xdr:colOff>57150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92" name="Wykres 4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5"/>
        </a:graphicData>
      </a:graphic>
    </xdr:graphicFrame>
    <xdr:clientData/>
  </xdr:twoCellAnchor>
  <xdr:twoCellAnchor>
    <xdr:from>
      <xdr:col>1</xdr:col>
      <xdr:colOff>171450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93" name="Wykres 4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6"/>
        </a:graphicData>
      </a:graphic>
    </xdr:graphicFrame>
    <xdr:clientData/>
  </xdr:twoCellAnchor>
  <xdr:twoCellAnchor>
    <xdr:from>
      <xdr:col>0</xdr:col>
      <xdr:colOff>152400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94" name="Wykres 4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7"/>
        </a:graphicData>
      </a:graphic>
    </xdr:graphicFrame>
    <xdr:clientData/>
  </xdr:twoCellAnchor>
  <xdr:twoCellAnchor>
    <xdr:from>
      <xdr:col>3</xdr:col>
      <xdr:colOff>57150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95" name="Wykres 4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8"/>
        </a:graphicData>
      </a:graphic>
    </xdr:graphicFrame>
    <xdr:clientData/>
  </xdr:twoCellAnchor>
  <xdr:twoCellAnchor>
    <xdr:from>
      <xdr:col>1</xdr:col>
      <xdr:colOff>171450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96" name="Wykres 4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9"/>
        </a:graphicData>
      </a:graphic>
    </xdr:graphicFrame>
    <xdr:clientData/>
  </xdr:twoCellAnchor>
  <xdr:twoCellAnchor>
    <xdr:from>
      <xdr:col>0</xdr:col>
      <xdr:colOff>152400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97" name="Wykres 4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0"/>
        </a:graphicData>
      </a:graphic>
    </xdr:graphicFrame>
    <xdr:clientData/>
  </xdr:twoCellAnchor>
  <xdr:twoCellAnchor>
    <xdr:from>
      <xdr:col>3</xdr:col>
      <xdr:colOff>57150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98" name="Wykres 4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1"/>
        </a:graphicData>
      </a:graphic>
    </xdr:graphicFrame>
    <xdr:clientData/>
  </xdr:twoCellAnchor>
  <xdr:twoCellAnchor>
    <xdr:from>
      <xdr:col>1</xdr:col>
      <xdr:colOff>171450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99" name="Wykres 4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2"/>
        </a:graphicData>
      </a:graphic>
    </xdr:graphicFrame>
    <xdr:clientData/>
  </xdr:twoCellAnchor>
  <xdr:twoCellAnchor>
    <xdr:from>
      <xdr:col>0</xdr:col>
      <xdr:colOff>152400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9000" name="Wykres 4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3"/>
        </a:graphicData>
      </a:graphic>
    </xdr:graphicFrame>
    <xdr:clientData/>
  </xdr:twoCellAnchor>
  <xdr:twoCellAnchor>
    <xdr:from>
      <xdr:col>3</xdr:col>
      <xdr:colOff>57150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9001" name="Wykres 4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4"/>
        </a:graphicData>
      </a:graphic>
    </xdr:graphicFrame>
    <xdr:clientData/>
  </xdr:twoCellAnchor>
  <xdr:twoCellAnchor>
    <xdr:from>
      <xdr:col>1</xdr:col>
      <xdr:colOff>171450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9002" name="Wykres 4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5"/>
        </a:graphicData>
      </a:graphic>
    </xdr:graphicFrame>
    <xdr:clientData/>
  </xdr:twoCellAnchor>
  <xdr:twoCellAnchor>
    <xdr:from>
      <xdr:col>0</xdr:col>
      <xdr:colOff>152400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9003" name="Wykres 48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6"/>
        </a:graphicData>
      </a:graphic>
    </xdr:graphicFrame>
    <xdr:clientData/>
  </xdr:twoCellAnchor>
  <xdr:twoCellAnchor>
    <xdr:from>
      <xdr:col>3</xdr:col>
      <xdr:colOff>0</xdr:colOff>
      <xdr:row>292</xdr:row>
      <xdr:rowOff>0</xdr:rowOff>
    </xdr:from>
    <xdr:to>
      <xdr:col>3</xdr:col>
      <xdr:colOff>0</xdr:colOff>
      <xdr:row>292</xdr:row>
      <xdr:rowOff>0</xdr:rowOff>
    </xdr:to>
    <xdr:graphicFrame macro="">
      <xdr:nvGraphicFramePr>
        <xdr:cNvPr id="43419004" name="Wykres 48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7"/>
        </a:graphicData>
      </a:graphic>
    </xdr:graphicFrame>
    <xdr:clientData/>
  </xdr:twoCellAnchor>
  <xdr:twoCellAnchor>
    <xdr:from>
      <xdr:col>1</xdr:col>
      <xdr:colOff>171450</xdr:colOff>
      <xdr:row>292</xdr:row>
      <xdr:rowOff>0</xdr:rowOff>
    </xdr:from>
    <xdr:to>
      <xdr:col>3</xdr:col>
      <xdr:colOff>0</xdr:colOff>
      <xdr:row>292</xdr:row>
      <xdr:rowOff>0</xdr:rowOff>
    </xdr:to>
    <xdr:graphicFrame macro="">
      <xdr:nvGraphicFramePr>
        <xdr:cNvPr id="43419005" name="Wykres 4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8"/>
        </a:graphicData>
      </a:graphic>
    </xdr:graphicFrame>
    <xdr:clientData/>
  </xdr:twoCellAnchor>
  <xdr:twoCellAnchor>
    <xdr:from>
      <xdr:col>0</xdr:col>
      <xdr:colOff>152400</xdr:colOff>
      <xdr:row>292</xdr:row>
      <xdr:rowOff>0</xdr:rowOff>
    </xdr:from>
    <xdr:to>
      <xdr:col>3</xdr:col>
      <xdr:colOff>0</xdr:colOff>
      <xdr:row>292</xdr:row>
      <xdr:rowOff>0</xdr:rowOff>
    </xdr:to>
    <xdr:graphicFrame macro="">
      <xdr:nvGraphicFramePr>
        <xdr:cNvPr id="43419006" name="Wykres 49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9"/>
        </a:graphicData>
      </a:graphic>
    </xdr:graphicFrame>
    <xdr:clientData/>
  </xdr:twoCellAnchor>
  <xdr:twoCellAnchor>
    <xdr:from>
      <xdr:col>3</xdr:col>
      <xdr:colOff>0</xdr:colOff>
      <xdr:row>292</xdr:row>
      <xdr:rowOff>0</xdr:rowOff>
    </xdr:from>
    <xdr:to>
      <xdr:col>3</xdr:col>
      <xdr:colOff>0</xdr:colOff>
      <xdr:row>292</xdr:row>
      <xdr:rowOff>0</xdr:rowOff>
    </xdr:to>
    <xdr:graphicFrame macro="">
      <xdr:nvGraphicFramePr>
        <xdr:cNvPr id="43419007" name="Wykres 49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0"/>
        </a:graphicData>
      </a:graphic>
    </xdr:graphicFrame>
    <xdr:clientData/>
  </xdr:twoCellAnchor>
  <xdr:twoCellAnchor>
    <xdr:from>
      <xdr:col>1</xdr:col>
      <xdr:colOff>171450</xdr:colOff>
      <xdr:row>292</xdr:row>
      <xdr:rowOff>0</xdr:rowOff>
    </xdr:from>
    <xdr:to>
      <xdr:col>3</xdr:col>
      <xdr:colOff>0</xdr:colOff>
      <xdr:row>292</xdr:row>
      <xdr:rowOff>0</xdr:rowOff>
    </xdr:to>
    <xdr:graphicFrame macro="">
      <xdr:nvGraphicFramePr>
        <xdr:cNvPr id="43419008" name="Wykres 49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1"/>
        </a:graphicData>
      </a:graphic>
    </xdr:graphicFrame>
    <xdr:clientData/>
  </xdr:twoCellAnchor>
  <xdr:twoCellAnchor>
    <xdr:from>
      <xdr:col>0</xdr:col>
      <xdr:colOff>152400</xdr:colOff>
      <xdr:row>292</xdr:row>
      <xdr:rowOff>0</xdr:rowOff>
    </xdr:from>
    <xdr:to>
      <xdr:col>3</xdr:col>
      <xdr:colOff>0</xdr:colOff>
      <xdr:row>292</xdr:row>
      <xdr:rowOff>0</xdr:rowOff>
    </xdr:to>
    <xdr:graphicFrame macro="">
      <xdr:nvGraphicFramePr>
        <xdr:cNvPr id="43419009" name="Wykres 49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5"/>
  <sheetViews>
    <sheetView tabSelected="1" zoomScale="70" zoomScaleNormal="70" workbookViewId="0">
      <pane xSplit="4" ySplit="6" topLeftCell="E280" activePane="bottomRight" state="frozen"/>
      <selection pane="topRight" activeCell="E1" sqref="E1"/>
      <selection pane="bottomLeft" activeCell="A7" sqref="A7"/>
      <selection pane="bottomRight" activeCell="H281" sqref="H281"/>
    </sheetView>
  </sheetViews>
  <sheetFormatPr defaultRowHeight="14.25" x14ac:dyDescent="0.2"/>
  <cols>
    <col min="1" max="1" width="4.85546875" style="85" customWidth="1"/>
    <col min="2" max="2" width="7.5703125" style="80" customWidth="1"/>
    <col min="3" max="3" width="6.140625" style="70" customWidth="1"/>
    <col min="4" max="4" width="49.7109375" style="76" customWidth="1"/>
    <col min="5" max="5" width="34.85546875" style="66" customWidth="1"/>
    <col min="6" max="6" width="16.7109375" style="157" customWidth="1"/>
    <col min="7" max="7" width="7.7109375" style="2" customWidth="1"/>
    <col min="8" max="8" width="26.7109375" style="175" customWidth="1"/>
  </cols>
  <sheetData>
    <row r="1" spans="1:14" s="6" customFormat="1" ht="15" customHeight="1" x14ac:dyDescent="0.2">
      <c r="A1" s="85"/>
      <c r="B1" s="80"/>
      <c r="C1" s="12"/>
      <c r="D1" s="71"/>
      <c r="E1" s="164"/>
      <c r="F1" s="142" t="s">
        <v>171</v>
      </c>
      <c r="G1" s="2"/>
      <c r="H1" s="174"/>
      <c r="I1"/>
      <c r="J1"/>
      <c r="K1"/>
      <c r="L1"/>
      <c r="M1"/>
      <c r="N1"/>
    </row>
    <row r="2" spans="1:14" s="6" customFormat="1" ht="14.25" customHeight="1" x14ac:dyDescent="0.2">
      <c r="A2" s="85"/>
      <c r="B2" s="80"/>
      <c r="C2" s="12"/>
      <c r="D2" s="71"/>
      <c r="E2" s="164"/>
      <c r="F2" s="143" t="s">
        <v>38</v>
      </c>
      <c r="G2" s="2"/>
      <c r="H2" s="175"/>
      <c r="I2"/>
      <c r="J2"/>
      <c r="K2"/>
      <c r="L2"/>
      <c r="M2"/>
      <c r="N2"/>
    </row>
    <row r="3" spans="1:14" s="6" customFormat="1" ht="15" customHeight="1" x14ac:dyDescent="0.2">
      <c r="A3" s="85"/>
      <c r="B3" s="80"/>
      <c r="C3" s="12"/>
      <c r="D3" s="71"/>
      <c r="E3" s="164"/>
      <c r="F3" s="143" t="s">
        <v>172</v>
      </c>
      <c r="G3" s="2"/>
      <c r="H3" s="175"/>
      <c r="I3"/>
      <c r="J3"/>
      <c r="K3"/>
      <c r="L3"/>
      <c r="M3"/>
      <c r="N3"/>
    </row>
    <row r="4" spans="1:14" s="6" customFormat="1" ht="19.5" customHeight="1" x14ac:dyDescent="0.2">
      <c r="A4" s="183" t="s">
        <v>89</v>
      </c>
      <c r="B4" s="183"/>
      <c r="C4" s="183"/>
      <c r="D4" s="183"/>
      <c r="E4" s="183"/>
      <c r="F4" s="144"/>
      <c r="G4" s="2"/>
      <c r="H4" s="175"/>
      <c r="I4"/>
      <c r="J4"/>
      <c r="K4"/>
      <c r="L4"/>
      <c r="M4"/>
      <c r="N4"/>
    </row>
    <row r="5" spans="1:14" s="10" customFormat="1" ht="30" customHeight="1" x14ac:dyDescent="0.25">
      <c r="A5" s="86" t="s">
        <v>0</v>
      </c>
      <c r="B5" s="86" t="s">
        <v>37</v>
      </c>
      <c r="C5" s="13" t="s">
        <v>1</v>
      </c>
      <c r="D5" s="14" t="s">
        <v>2</v>
      </c>
      <c r="E5" s="14" t="s">
        <v>41</v>
      </c>
      <c r="F5" s="178" t="s">
        <v>170</v>
      </c>
      <c r="G5" s="2"/>
      <c r="H5" s="175"/>
      <c r="I5"/>
      <c r="J5"/>
      <c r="K5"/>
      <c r="L5"/>
      <c r="M5"/>
      <c r="N5"/>
    </row>
    <row r="6" spans="1:14" s="6" customFormat="1" ht="18" customHeight="1" x14ac:dyDescent="0.2">
      <c r="A6" s="184" t="s">
        <v>118</v>
      </c>
      <c r="B6" s="184"/>
      <c r="C6" s="184"/>
      <c r="D6" s="184"/>
      <c r="E6" s="184"/>
      <c r="F6" s="145"/>
      <c r="G6" s="2"/>
      <c r="H6" s="175"/>
      <c r="I6"/>
      <c r="J6"/>
      <c r="K6"/>
      <c r="L6"/>
      <c r="M6"/>
      <c r="N6"/>
    </row>
    <row r="7" spans="1:14" s="4" customFormat="1" ht="18" customHeight="1" x14ac:dyDescent="0.2">
      <c r="A7" s="87" t="s">
        <v>57</v>
      </c>
      <c r="B7" s="81"/>
      <c r="C7" s="35"/>
      <c r="D7" s="36" t="s">
        <v>23</v>
      </c>
      <c r="E7" s="46"/>
      <c r="F7" s="111">
        <f>F8</f>
        <v>450</v>
      </c>
      <c r="G7" s="2"/>
      <c r="H7" s="175"/>
      <c r="I7"/>
      <c r="J7"/>
      <c r="K7"/>
      <c r="L7"/>
      <c r="M7"/>
      <c r="N7"/>
    </row>
    <row r="8" spans="1:14" s="1" customFormat="1" ht="16.5" customHeight="1" x14ac:dyDescent="0.2">
      <c r="A8" s="88"/>
      <c r="B8" s="89" t="s">
        <v>58</v>
      </c>
      <c r="C8" s="15"/>
      <c r="D8" s="24" t="s">
        <v>6</v>
      </c>
      <c r="E8" s="47"/>
      <c r="F8" s="112">
        <f>F9</f>
        <v>450</v>
      </c>
      <c r="G8" s="2"/>
      <c r="H8" s="175"/>
      <c r="I8"/>
      <c r="J8"/>
      <c r="K8"/>
      <c r="L8"/>
      <c r="M8"/>
      <c r="N8"/>
    </row>
    <row r="9" spans="1:14" s="1" customFormat="1" ht="62.25" customHeight="1" x14ac:dyDescent="0.2">
      <c r="A9" s="88"/>
      <c r="B9" s="88"/>
      <c r="C9" s="28" t="s">
        <v>62</v>
      </c>
      <c r="D9" s="25" t="s">
        <v>92</v>
      </c>
      <c r="E9" s="41"/>
      <c r="F9" s="113">
        <f>F10</f>
        <v>450</v>
      </c>
      <c r="G9" s="2"/>
      <c r="H9" s="175"/>
      <c r="I9"/>
      <c r="J9"/>
      <c r="K9"/>
      <c r="L9"/>
      <c r="M9"/>
      <c r="N9"/>
    </row>
    <row r="10" spans="1:14" s="45" customFormat="1" ht="15.75" customHeight="1" x14ac:dyDescent="0.2">
      <c r="A10" s="90"/>
      <c r="B10" s="90"/>
      <c r="C10" s="44"/>
      <c r="D10" s="59" t="s">
        <v>122</v>
      </c>
      <c r="E10" s="115" t="s">
        <v>39</v>
      </c>
      <c r="F10" s="114">
        <v>450</v>
      </c>
      <c r="G10" s="173"/>
      <c r="H10" s="175"/>
      <c r="I10"/>
      <c r="J10"/>
      <c r="K10"/>
      <c r="L10"/>
      <c r="M10"/>
      <c r="N10"/>
    </row>
    <row r="11" spans="1:14" s="4" customFormat="1" ht="18" customHeight="1" x14ac:dyDescent="0.2">
      <c r="A11" s="83">
        <v>500</v>
      </c>
      <c r="B11" s="82"/>
      <c r="C11" s="32"/>
      <c r="D11" s="33" t="s">
        <v>17</v>
      </c>
      <c r="E11" s="48"/>
      <c r="F11" s="111">
        <f>F12</f>
        <v>565000</v>
      </c>
      <c r="G11" s="2"/>
      <c r="H11" s="175"/>
      <c r="I11"/>
      <c r="J11"/>
      <c r="K11"/>
      <c r="L11"/>
      <c r="M11"/>
      <c r="N11"/>
    </row>
    <row r="12" spans="1:14" s="1" customFormat="1" ht="16.5" customHeight="1" x14ac:dyDescent="0.2">
      <c r="A12" s="88"/>
      <c r="B12" s="91">
        <v>50095</v>
      </c>
      <c r="C12" s="15"/>
      <c r="D12" s="24" t="s">
        <v>6</v>
      </c>
      <c r="E12" s="47"/>
      <c r="F12" s="112">
        <f>F13+F15+F17+F19</f>
        <v>565000</v>
      </c>
      <c r="G12" s="2"/>
      <c r="H12" s="175"/>
      <c r="I12"/>
      <c r="J12"/>
      <c r="K12"/>
      <c r="L12"/>
      <c r="M12"/>
      <c r="N12"/>
    </row>
    <row r="13" spans="1:14" s="1" customFormat="1" ht="62.25" customHeight="1" x14ac:dyDescent="0.2">
      <c r="A13" s="88"/>
      <c r="B13" s="88"/>
      <c r="C13" s="28" t="s">
        <v>62</v>
      </c>
      <c r="D13" s="25" t="s">
        <v>92</v>
      </c>
      <c r="E13" s="43"/>
      <c r="F13" s="113">
        <f>F14</f>
        <v>550000</v>
      </c>
      <c r="G13" s="2"/>
      <c r="H13" s="175"/>
      <c r="I13"/>
      <c r="J13"/>
      <c r="K13"/>
      <c r="L13"/>
      <c r="M13"/>
      <c r="N13"/>
    </row>
    <row r="14" spans="1:14" s="58" customFormat="1" ht="17.100000000000001" customHeight="1" x14ac:dyDescent="0.2">
      <c r="A14" s="90"/>
      <c r="B14" s="90"/>
      <c r="C14" s="44"/>
      <c r="D14" s="59" t="s">
        <v>122</v>
      </c>
      <c r="E14" s="43" t="s">
        <v>40</v>
      </c>
      <c r="F14" s="114">
        <v>550000</v>
      </c>
      <c r="G14" s="2"/>
      <c r="H14" s="175"/>
      <c r="I14"/>
      <c r="J14"/>
      <c r="K14"/>
      <c r="L14"/>
      <c r="M14"/>
      <c r="N14"/>
    </row>
    <row r="15" spans="1:14" s="1" customFormat="1" ht="17.100000000000001" customHeight="1" x14ac:dyDescent="0.2">
      <c r="A15" s="88"/>
      <c r="B15" s="88"/>
      <c r="C15" s="28" t="s">
        <v>63</v>
      </c>
      <c r="D15" s="25" t="s">
        <v>19</v>
      </c>
      <c r="E15" s="43"/>
      <c r="F15" s="113">
        <f>F16</f>
        <v>3000</v>
      </c>
      <c r="G15" s="2"/>
      <c r="H15" s="175"/>
      <c r="I15"/>
      <c r="J15"/>
      <c r="K15"/>
      <c r="L15"/>
      <c r="M15"/>
      <c r="N15"/>
    </row>
    <row r="16" spans="1:14" s="58" customFormat="1" ht="17.100000000000001" customHeight="1" x14ac:dyDescent="0.2">
      <c r="A16" s="90"/>
      <c r="B16" s="90"/>
      <c r="C16" s="44"/>
      <c r="D16" s="59" t="s">
        <v>122</v>
      </c>
      <c r="E16" s="43" t="s">
        <v>40</v>
      </c>
      <c r="F16" s="114">
        <v>3000</v>
      </c>
      <c r="G16" s="2"/>
      <c r="H16" s="175"/>
      <c r="I16"/>
      <c r="J16"/>
      <c r="K16"/>
      <c r="L16"/>
      <c r="M16"/>
      <c r="N16"/>
    </row>
    <row r="17" spans="1:14" s="8" customFormat="1" ht="17.100000000000001" customHeight="1" x14ac:dyDescent="0.2">
      <c r="A17" s="88"/>
      <c r="B17" s="88"/>
      <c r="C17" s="28" t="s">
        <v>64</v>
      </c>
      <c r="D17" s="72" t="s">
        <v>94</v>
      </c>
      <c r="E17" s="43"/>
      <c r="F17" s="113">
        <f>F18</f>
        <v>5000</v>
      </c>
      <c r="G17" s="2"/>
      <c r="H17" s="175"/>
      <c r="I17"/>
      <c r="J17"/>
      <c r="K17"/>
      <c r="L17"/>
      <c r="M17"/>
      <c r="N17"/>
    </row>
    <row r="18" spans="1:14" s="58" customFormat="1" ht="17.100000000000001" customHeight="1" x14ac:dyDescent="0.2">
      <c r="A18" s="90"/>
      <c r="B18" s="90"/>
      <c r="C18" s="44"/>
      <c r="D18" s="59" t="s">
        <v>122</v>
      </c>
      <c r="E18" s="43" t="s">
        <v>40</v>
      </c>
      <c r="F18" s="114">
        <v>5000</v>
      </c>
      <c r="G18" s="2"/>
      <c r="H18" s="175"/>
      <c r="I18"/>
      <c r="J18"/>
      <c r="K18"/>
      <c r="L18"/>
      <c r="M18"/>
      <c r="N18"/>
    </row>
    <row r="19" spans="1:14" s="56" customFormat="1" ht="17.100000000000001" customHeight="1" x14ac:dyDescent="0.2">
      <c r="A19" s="88"/>
      <c r="B19" s="88"/>
      <c r="C19" s="37" t="s">
        <v>147</v>
      </c>
      <c r="D19" s="27" t="s">
        <v>128</v>
      </c>
      <c r="E19" s="77"/>
      <c r="F19" s="113">
        <f>F20</f>
        <v>7000</v>
      </c>
      <c r="G19" s="2"/>
      <c r="H19" s="175"/>
      <c r="I19"/>
      <c r="J19"/>
      <c r="K19"/>
      <c r="L19"/>
      <c r="M19"/>
      <c r="N19"/>
    </row>
    <row r="20" spans="1:14" s="58" customFormat="1" ht="17.100000000000001" customHeight="1" x14ac:dyDescent="0.2">
      <c r="A20" s="90"/>
      <c r="B20" s="90"/>
      <c r="C20" s="44"/>
      <c r="D20" s="59" t="s">
        <v>122</v>
      </c>
      <c r="E20" s="43" t="s">
        <v>40</v>
      </c>
      <c r="F20" s="114">
        <v>7000</v>
      </c>
      <c r="G20" s="2"/>
      <c r="H20" s="175"/>
      <c r="I20"/>
      <c r="J20"/>
      <c r="K20"/>
      <c r="L20"/>
      <c r="M20"/>
      <c r="N20"/>
    </row>
    <row r="21" spans="1:14" s="2" customFormat="1" ht="18" customHeight="1" x14ac:dyDescent="0.2">
      <c r="A21" s="83">
        <v>600</v>
      </c>
      <c r="B21" s="82"/>
      <c r="C21" s="32"/>
      <c r="D21" s="34" t="s">
        <v>20</v>
      </c>
      <c r="E21" s="49"/>
      <c r="F21" s="111">
        <f>F22+F27</f>
        <v>33100</v>
      </c>
      <c r="H21" s="174"/>
      <c r="I21"/>
      <c r="J21"/>
      <c r="K21"/>
      <c r="L21"/>
      <c r="M21"/>
      <c r="N21"/>
    </row>
    <row r="22" spans="1:14" s="2" customFormat="1" ht="16.5" customHeight="1" x14ac:dyDescent="0.2">
      <c r="A22" s="88"/>
      <c r="B22" s="91">
        <v>60016</v>
      </c>
      <c r="C22" s="15"/>
      <c r="D22" s="24" t="s">
        <v>5</v>
      </c>
      <c r="E22" s="47"/>
      <c r="F22" s="112">
        <f>F23+F25</f>
        <v>23100</v>
      </c>
      <c r="H22" s="175"/>
      <c r="I22"/>
      <c r="J22"/>
      <c r="K22"/>
      <c r="L22"/>
      <c r="M22"/>
      <c r="N22"/>
    </row>
    <row r="23" spans="1:14" s="2" customFormat="1" ht="17.100000000000001" customHeight="1" x14ac:dyDescent="0.2">
      <c r="A23" s="88"/>
      <c r="B23" s="88"/>
      <c r="C23" s="28" t="s">
        <v>63</v>
      </c>
      <c r="D23" s="25" t="s">
        <v>19</v>
      </c>
      <c r="E23" s="43"/>
      <c r="F23" s="113">
        <f>F24</f>
        <v>23000</v>
      </c>
      <c r="H23" s="175"/>
      <c r="I23"/>
      <c r="J23"/>
      <c r="K23"/>
      <c r="L23"/>
      <c r="M23"/>
      <c r="N23"/>
    </row>
    <row r="24" spans="1:14" s="2" customFormat="1" ht="17.100000000000001" customHeight="1" x14ac:dyDescent="0.2">
      <c r="A24" s="88"/>
      <c r="B24" s="88"/>
      <c r="C24" s="28"/>
      <c r="D24" s="59" t="s">
        <v>50</v>
      </c>
      <c r="E24" s="43" t="s">
        <v>42</v>
      </c>
      <c r="F24" s="114">
        <v>23000</v>
      </c>
      <c r="H24" s="175"/>
      <c r="I24"/>
      <c r="J24"/>
      <c r="K24"/>
      <c r="L24"/>
      <c r="M24"/>
      <c r="N24"/>
    </row>
    <row r="25" spans="1:14" s="2" customFormat="1" ht="17.100000000000001" customHeight="1" x14ac:dyDescent="0.2">
      <c r="A25" s="88"/>
      <c r="B25" s="88"/>
      <c r="C25" s="29" t="s">
        <v>64</v>
      </c>
      <c r="D25" s="72" t="s">
        <v>94</v>
      </c>
      <c r="E25" s="43"/>
      <c r="F25" s="113">
        <f>F26</f>
        <v>100</v>
      </c>
      <c r="H25" s="175"/>
      <c r="I25"/>
      <c r="J25"/>
      <c r="K25"/>
      <c r="L25"/>
      <c r="M25"/>
      <c r="N25"/>
    </row>
    <row r="26" spans="1:14" s="45" customFormat="1" ht="17.100000000000001" customHeight="1" x14ac:dyDescent="0.2">
      <c r="A26" s="90"/>
      <c r="B26" s="90"/>
      <c r="C26" s="44"/>
      <c r="D26" s="59" t="s">
        <v>122</v>
      </c>
      <c r="E26" s="43" t="s">
        <v>42</v>
      </c>
      <c r="F26" s="114">
        <v>100</v>
      </c>
      <c r="G26" s="2"/>
      <c r="H26" s="175"/>
      <c r="I26"/>
      <c r="J26"/>
      <c r="K26"/>
      <c r="L26"/>
      <c r="M26"/>
      <c r="N26"/>
    </row>
    <row r="27" spans="1:14" s="1" customFormat="1" ht="16.5" customHeight="1" x14ac:dyDescent="0.2">
      <c r="A27" s="88"/>
      <c r="B27" s="91">
        <v>60095</v>
      </c>
      <c r="C27" s="15"/>
      <c r="D27" s="24" t="s">
        <v>6</v>
      </c>
      <c r="E27" s="47"/>
      <c r="F27" s="112">
        <f>F28</f>
        <v>10000</v>
      </c>
      <c r="G27" s="2"/>
      <c r="H27" s="175"/>
      <c r="I27"/>
      <c r="J27"/>
      <c r="K27"/>
      <c r="L27"/>
      <c r="M27"/>
      <c r="N27"/>
    </row>
    <row r="28" spans="1:14" s="1" customFormat="1" ht="17.100000000000001" customHeight="1" x14ac:dyDescent="0.2">
      <c r="A28" s="88"/>
      <c r="B28" s="88"/>
      <c r="C28" s="28" t="s">
        <v>63</v>
      </c>
      <c r="D28" s="25" t="s">
        <v>19</v>
      </c>
      <c r="E28" s="43"/>
      <c r="F28" s="113">
        <f>F29</f>
        <v>10000</v>
      </c>
      <c r="G28" s="2"/>
      <c r="H28" s="175"/>
      <c r="I28"/>
      <c r="J28"/>
      <c r="K28"/>
      <c r="L28"/>
      <c r="M28"/>
      <c r="N28"/>
    </row>
    <row r="29" spans="1:14" s="58" customFormat="1" ht="16.5" customHeight="1" x14ac:dyDescent="0.2">
      <c r="A29" s="90"/>
      <c r="B29" s="90"/>
      <c r="C29" s="44"/>
      <c r="D29" s="59" t="s">
        <v>122</v>
      </c>
      <c r="E29" s="43" t="s">
        <v>86</v>
      </c>
      <c r="F29" s="114">
        <v>10000</v>
      </c>
      <c r="G29" s="2"/>
      <c r="H29" s="175"/>
      <c r="I29"/>
      <c r="J29"/>
      <c r="K29"/>
      <c r="L29"/>
      <c r="M29"/>
      <c r="N29"/>
    </row>
    <row r="30" spans="1:14" s="2" customFormat="1" ht="18" customHeight="1" x14ac:dyDescent="0.2">
      <c r="A30" s="83">
        <v>700</v>
      </c>
      <c r="B30" s="83"/>
      <c r="C30" s="31"/>
      <c r="D30" s="33" t="s">
        <v>10</v>
      </c>
      <c r="E30" s="48"/>
      <c r="F30" s="112">
        <f>F31</f>
        <v>26724123</v>
      </c>
      <c r="H30" s="174"/>
      <c r="I30"/>
      <c r="J30"/>
      <c r="K30"/>
      <c r="L30"/>
      <c r="M30"/>
      <c r="N30"/>
    </row>
    <row r="31" spans="1:14" s="3" customFormat="1" ht="16.5" customHeight="1" x14ac:dyDescent="0.2">
      <c r="A31" s="88"/>
      <c r="B31" s="91">
        <v>70005</v>
      </c>
      <c r="C31" s="15"/>
      <c r="D31" s="24" t="s">
        <v>7</v>
      </c>
      <c r="E31" s="47"/>
      <c r="F31" s="112">
        <f>F32+F34+F36+F39+F41+F43+F46</f>
        <v>26724123</v>
      </c>
      <c r="G31" s="2"/>
      <c r="H31" s="175"/>
      <c r="I31"/>
      <c r="J31"/>
      <c r="K31"/>
      <c r="L31"/>
      <c r="M31"/>
      <c r="N31"/>
    </row>
    <row r="32" spans="1:14" s="4" customFormat="1" ht="27" customHeight="1" x14ac:dyDescent="0.2">
      <c r="A32" s="88"/>
      <c r="B32" s="88"/>
      <c r="C32" s="28" t="s">
        <v>65</v>
      </c>
      <c r="D32" s="25" t="s">
        <v>96</v>
      </c>
      <c r="E32" s="41"/>
      <c r="F32" s="113">
        <f>F33</f>
        <v>86123</v>
      </c>
      <c r="G32" s="2"/>
      <c r="H32" s="175"/>
      <c r="I32"/>
      <c r="J32"/>
      <c r="K32"/>
      <c r="L32"/>
      <c r="M32"/>
      <c r="N32"/>
    </row>
    <row r="33" spans="1:14" s="22" customFormat="1" ht="27" customHeight="1" x14ac:dyDescent="0.2">
      <c r="A33" s="88"/>
      <c r="B33" s="88"/>
      <c r="C33" s="17"/>
      <c r="D33" s="59" t="s">
        <v>122</v>
      </c>
      <c r="E33" s="41" t="s">
        <v>55</v>
      </c>
      <c r="F33" s="114">
        <v>86123</v>
      </c>
      <c r="G33" s="2"/>
      <c r="H33" s="175"/>
      <c r="I33"/>
      <c r="J33"/>
      <c r="K33"/>
      <c r="L33"/>
      <c r="M33"/>
      <c r="N33"/>
    </row>
    <row r="34" spans="1:14" s="4" customFormat="1" ht="27" customHeight="1" x14ac:dyDescent="0.2">
      <c r="A34" s="88"/>
      <c r="B34" s="88"/>
      <c r="C34" s="28" t="s">
        <v>95</v>
      </c>
      <c r="D34" s="25" t="s">
        <v>97</v>
      </c>
      <c r="E34" s="41"/>
      <c r="F34" s="113">
        <f>F35</f>
        <v>700000</v>
      </c>
      <c r="G34" s="2"/>
      <c r="H34" s="175"/>
      <c r="I34"/>
      <c r="J34"/>
      <c r="K34"/>
      <c r="L34"/>
      <c r="M34"/>
      <c r="N34"/>
    </row>
    <row r="35" spans="1:14" s="22" customFormat="1" ht="27" customHeight="1" x14ac:dyDescent="0.2">
      <c r="A35" s="88"/>
      <c r="B35" s="88"/>
      <c r="C35" s="17"/>
      <c r="D35" s="59" t="s">
        <v>122</v>
      </c>
      <c r="E35" s="41" t="s">
        <v>55</v>
      </c>
      <c r="F35" s="114">
        <v>700000</v>
      </c>
      <c r="G35" s="2"/>
      <c r="H35" s="175"/>
      <c r="I35"/>
      <c r="J35"/>
      <c r="K35"/>
      <c r="L35"/>
      <c r="M35"/>
      <c r="N35"/>
    </row>
    <row r="36" spans="1:14" s="5" customFormat="1" ht="62.25" customHeight="1" x14ac:dyDescent="0.2">
      <c r="A36" s="88"/>
      <c r="B36" s="88"/>
      <c r="C36" s="28" t="s">
        <v>62</v>
      </c>
      <c r="D36" s="25" t="s">
        <v>92</v>
      </c>
      <c r="E36" s="43"/>
      <c r="F36" s="113">
        <f>SUM(F37:F38)</f>
        <v>5298000</v>
      </c>
      <c r="G36" s="2"/>
      <c r="H36" s="175"/>
      <c r="I36"/>
      <c r="J36"/>
      <c r="K36"/>
      <c r="L36"/>
      <c r="M36"/>
      <c r="N36"/>
    </row>
    <row r="37" spans="1:14" s="42" customFormat="1" ht="27.95" customHeight="1" x14ac:dyDescent="0.2">
      <c r="A37" s="92"/>
      <c r="B37" s="92"/>
      <c r="C37" s="39"/>
      <c r="D37" s="59" t="s">
        <v>122</v>
      </c>
      <c r="E37" s="41" t="s">
        <v>55</v>
      </c>
      <c r="F37" s="114">
        <v>700000</v>
      </c>
      <c r="G37" s="2"/>
      <c r="H37" s="175"/>
      <c r="I37"/>
      <c r="J37"/>
      <c r="K37"/>
      <c r="L37"/>
      <c r="M37"/>
      <c r="N37"/>
    </row>
    <row r="38" spans="1:14" s="42" customFormat="1" ht="16.5" customHeight="1" x14ac:dyDescent="0.2">
      <c r="A38" s="92"/>
      <c r="B38" s="92"/>
      <c r="C38" s="39"/>
      <c r="D38" s="40"/>
      <c r="E38" s="43" t="s">
        <v>42</v>
      </c>
      <c r="F38" s="114">
        <v>4598000</v>
      </c>
      <c r="G38" s="2"/>
      <c r="H38" s="175"/>
      <c r="I38"/>
      <c r="J38"/>
      <c r="K38"/>
      <c r="L38"/>
      <c r="M38"/>
      <c r="N38"/>
    </row>
    <row r="39" spans="1:14" s="5" customFormat="1" ht="27.95" customHeight="1" x14ac:dyDescent="0.2">
      <c r="A39" s="88"/>
      <c r="B39" s="88"/>
      <c r="C39" s="28" t="s">
        <v>66</v>
      </c>
      <c r="D39" s="27" t="s">
        <v>148</v>
      </c>
      <c r="E39" s="41"/>
      <c r="F39" s="113">
        <f>F40</f>
        <v>400000</v>
      </c>
      <c r="G39" s="2"/>
      <c r="H39" s="175"/>
      <c r="I39"/>
      <c r="J39"/>
      <c r="K39"/>
      <c r="L39"/>
      <c r="M39"/>
      <c r="N39"/>
    </row>
    <row r="40" spans="1:14" s="22" customFormat="1" ht="27.95" customHeight="1" x14ac:dyDescent="0.2">
      <c r="A40" s="88"/>
      <c r="B40" s="88"/>
      <c r="C40" s="17"/>
      <c r="D40" s="59" t="s">
        <v>122</v>
      </c>
      <c r="E40" s="41" t="s">
        <v>55</v>
      </c>
      <c r="F40" s="114">
        <v>400000</v>
      </c>
      <c r="G40" s="2"/>
      <c r="H40" s="175"/>
      <c r="I40"/>
      <c r="J40"/>
      <c r="K40"/>
      <c r="L40"/>
      <c r="M40"/>
      <c r="N40"/>
    </row>
    <row r="41" spans="1:14" s="5" customFormat="1" ht="33.75" x14ac:dyDescent="0.2">
      <c r="A41" s="88"/>
      <c r="B41" s="88"/>
      <c r="C41" s="28" t="s">
        <v>67</v>
      </c>
      <c r="D41" s="25" t="s">
        <v>59</v>
      </c>
      <c r="E41" s="41"/>
      <c r="F41" s="113">
        <f>F42</f>
        <v>20000000</v>
      </c>
      <c r="G41" s="2"/>
      <c r="H41" s="175"/>
      <c r="I41"/>
      <c r="J41"/>
      <c r="K41"/>
      <c r="L41"/>
      <c r="M41"/>
      <c r="N41"/>
    </row>
    <row r="42" spans="1:14" s="22" customFormat="1" ht="27.95" customHeight="1" x14ac:dyDescent="0.2">
      <c r="A42" s="88"/>
      <c r="B42" s="88"/>
      <c r="C42" s="17"/>
      <c r="D42" s="59" t="s">
        <v>122</v>
      </c>
      <c r="E42" s="41" t="s">
        <v>55</v>
      </c>
      <c r="F42" s="114">
        <v>20000000</v>
      </c>
      <c r="G42" s="2"/>
      <c r="H42" s="175"/>
      <c r="I42"/>
      <c r="J42"/>
      <c r="K42"/>
      <c r="L42"/>
      <c r="M42"/>
      <c r="N42"/>
    </row>
    <row r="43" spans="1:14" s="2" customFormat="1" ht="17.100000000000001" customHeight="1" x14ac:dyDescent="0.2">
      <c r="A43" s="88"/>
      <c r="B43" s="88"/>
      <c r="C43" s="28" t="s">
        <v>64</v>
      </c>
      <c r="D43" s="72" t="s">
        <v>94</v>
      </c>
      <c r="E43" s="43"/>
      <c r="F43" s="113">
        <f>SUM(F44:F45)</f>
        <v>220000</v>
      </c>
      <c r="H43" s="175"/>
      <c r="I43"/>
      <c r="J43"/>
      <c r="K43"/>
      <c r="L43"/>
      <c r="M43"/>
      <c r="N43"/>
    </row>
    <row r="44" spans="1:14" s="45" customFormat="1" ht="17.100000000000001" customHeight="1" x14ac:dyDescent="0.2">
      <c r="A44" s="90"/>
      <c r="B44" s="90"/>
      <c r="C44" s="44"/>
      <c r="D44" s="59" t="s">
        <v>122</v>
      </c>
      <c r="E44" s="43" t="s">
        <v>39</v>
      </c>
      <c r="F44" s="114">
        <v>150000</v>
      </c>
      <c r="G44" s="2"/>
      <c r="H44" s="175"/>
      <c r="I44"/>
      <c r="J44"/>
      <c r="K44"/>
      <c r="L44"/>
      <c r="M44"/>
      <c r="N44"/>
    </row>
    <row r="45" spans="1:14" s="45" customFormat="1" ht="17.100000000000001" customHeight="1" x14ac:dyDescent="0.2">
      <c r="A45" s="90"/>
      <c r="B45" s="90"/>
      <c r="C45" s="44"/>
      <c r="D45" s="40"/>
      <c r="E45" s="43" t="s">
        <v>42</v>
      </c>
      <c r="F45" s="114">
        <v>70000</v>
      </c>
      <c r="G45" s="2"/>
      <c r="H45" s="175"/>
      <c r="I45"/>
      <c r="J45"/>
      <c r="K45"/>
      <c r="L45"/>
      <c r="M45"/>
      <c r="N45"/>
    </row>
    <row r="46" spans="1:14" s="22" customFormat="1" ht="17.100000000000001" customHeight="1" x14ac:dyDescent="0.2">
      <c r="A46" s="88"/>
      <c r="B46" s="88"/>
      <c r="C46" s="37" t="s">
        <v>147</v>
      </c>
      <c r="D46" s="27" t="s">
        <v>128</v>
      </c>
      <c r="E46" s="43"/>
      <c r="F46" s="113">
        <f>SUM(F47:F47)</f>
        <v>20000</v>
      </c>
      <c r="G46" s="2"/>
      <c r="H46" s="175"/>
      <c r="I46"/>
      <c r="J46"/>
      <c r="K46"/>
      <c r="L46"/>
      <c r="M46"/>
      <c r="N46"/>
    </row>
    <row r="47" spans="1:14" s="45" customFormat="1" ht="17.100000000000001" customHeight="1" x14ac:dyDescent="0.2">
      <c r="A47" s="94"/>
      <c r="B47" s="94"/>
      <c r="C47" s="57"/>
      <c r="D47" s="64" t="s">
        <v>122</v>
      </c>
      <c r="E47" s="50" t="s">
        <v>39</v>
      </c>
      <c r="F47" s="120">
        <v>20000</v>
      </c>
      <c r="G47" s="2"/>
      <c r="H47" s="175"/>
      <c r="I47"/>
      <c r="J47"/>
      <c r="K47"/>
      <c r="L47"/>
      <c r="M47"/>
      <c r="N47"/>
    </row>
    <row r="48" spans="1:14" s="3" customFormat="1" ht="18" customHeight="1" x14ac:dyDescent="0.2">
      <c r="A48" s="83">
        <v>750</v>
      </c>
      <c r="B48" s="82"/>
      <c r="C48" s="31"/>
      <c r="D48" s="33" t="s">
        <v>11</v>
      </c>
      <c r="E48" s="48"/>
      <c r="F48" s="112">
        <f>F49+F52+F59</f>
        <v>118050</v>
      </c>
      <c r="G48" s="2"/>
      <c r="H48" s="174"/>
      <c r="I48"/>
      <c r="J48"/>
      <c r="K48"/>
      <c r="L48"/>
      <c r="M48"/>
      <c r="N48"/>
    </row>
    <row r="49" spans="1:14" s="4" customFormat="1" ht="16.5" customHeight="1" x14ac:dyDescent="0.2">
      <c r="A49" s="88"/>
      <c r="B49" s="91">
        <v>75011</v>
      </c>
      <c r="C49" s="15"/>
      <c r="D49" s="24" t="s">
        <v>24</v>
      </c>
      <c r="E49" s="47"/>
      <c r="F49" s="112">
        <f>F50</f>
        <v>50</v>
      </c>
      <c r="G49" s="2"/>
      <c r="H49" s="175"/>
      <c r="I49"/>
      <c r="J49"/>
      <c r="K49"/>
      <c r="L49"/>
      <c r="M49"/>
      <c r="N49"/>
    </row>
    <row r="50" spans="1:14" s="60" customFormat="1" ht="42.75" customHeight="1" x14ac:dyDescent="0.2">
      <c r="A50" s="88"/>
      <c r="B50" s="88"/>
      <c r="C50" s="16">
        <v>2360</v>
      </c>
      <c r="D50" s="25" t="s">
        <v>45</v>
      </c>
      <c r="E50" s="43"/>
      <c r="F50" s="113">
        <f>F51</f>
        <v>50</v>
      </c>
      <c r="G50" s="2"/>
      <c r="H50" s="175"/>
      <c r="I50"/>
      <c r="J50"/>
      <c r="K50"/>
      <c r="L50"/>
      <c r="M50"/>
      <c r="N50"/>
    </row>
    <row r="51" spans="1:14" s="45" customFormat="1" ht="15.75" customHeight="1" x14ac:dyDescent="0.2">
      <c r="A51" s="90"/>
      <c r="B51" s="90"/>
      <c r="C51" s="44"/>
      <c r="D51" s="59" t="s">
        <v>122</v>
      </c>
      <c r="E51" s="43" t="s">
        <v>39</v>
      </c>
      <c r="F51" s="114">
        <v>50</v>
      </c>
      <c r="G51" s="2"/>
      <c r="H51" s="175"/>
      <c r="I51"/>
      <c r="J51"/>
      <c r="K51"/>
      <c r="L51"/>
      <c r="M51"/>
      <c r="N51"/>
    </row>
    <row r="52" spans="1:14" s="2" customFormat="1" ht="17.25" customHeight="1" x14ac:dyDescent="0.2">
      <c r="A52" s="88"/>
      <c r="B52" s="91">
        <v>75023</v>
      </c>
      <c r="C52" s="19"/>
      <c r="D52" s="78" t="s">
        <v>29</v>
      </c>
      <c r="E52" s="47"/>
      <c r="F52" s="112">
        <f>F53+F55+F57</f>
        <v>96000</v>
      </c>
      <c r="H52" s="175"/>
      <c r="I52"/>
      <c r="J52"/>
      <c r="K52"/>
      <c r="L52"/>
      <c r="M52"/>
      <c r="N52"/>
    </row>
    <row r="53" spans="1:14" s="2" customFormat="1" ht="15.75" customHeight="1" x14ac:dyDescent="0.2">
      <c r="A53" s="88"/>
      <c r="B53" s="88"/>
      <c r="C53" s="29" t="s">
        <v>63</v>
      </c>
      <c r="D53" s="25" t="s">
        <v>19</v>
      </c>
      <c r="E53" s="41"/>
      <c r="F53" s="113">
        <f>SUM(F54:F54)</f>
        <v>4000</v>
      </c>
      <c r="H53" s="175"/>
      <c r="I53"/>
      <c r="J53"/>
      <c r="K53"/>
      <c r="L53"/>
      <c r="M53"/>
      <c r="N53"/>
    </row>
    <row r="54" spans="1:14" s="62" customFormat="1" ht="15.75" customHeight="1" x14ac:dyDescent="0.2">
      <c r="A54" s="93"/>
      <c r="B54" s="93"/>
      <c r="C54" s="61"/>
      <c r="D54" s="59" t="s">
        <v>122</v>
      </c>
      <c r="E54" s="41" t="s">
        <v>43</v>
      </c>
      <c r="F54" s="114">
        <v>4000</v>
      </c>
      <c r="G54" s="2"/>
      <c r="H54" s="175"/>
      <c r="I54"/>
      <c r="J54"/>
      <c r="K54"/>
      <c r="L54"/>
      <c r="M54"/>
      <c r="N54"/>
    </row>
    <row r="55" spans="1:14" s="2" customFormat="1" ht="15.75" customHeight="1" x14ac:dyDescent="0.2">
      <c r="A55" s="88"/>
      <c r="B55" s="88"/>
      <c r="C55" s="29" t="s">
        <v>64</v>
      </c>
      <c r="D55" s="72" t="s">
        <v>94</v>
      </c>
      <c r="E55" s="43"/>
      <c r="F55" s="113">
        <f>F56</f>
        <v>90000</v>
      </c>
      <c r="H55" s="175"/>
      <c r="I55"/>
      <c r="J55"/>
      <c r="K55"/>
      <c r="L55"/>
      <c r="M55"/>
      <c r="N55"/>
    </row>
    <row r="56" spans="1:14" s="45" customFormat="1" ht="15.75" customHeight="1" x14ac:dyDescent="0.2">
      <c r="A56" s="90"/>
      <c r="B56" s="90"/>
      <c r="C56" s="44"/>
      <c r="D56" s="59" t="s">
        <v>122</v>
      </c>
      <c r="E56" s="43" t="s">
        <v>39</v>
      </c>
      <c r="F56" s="114">
        <v>90000</v>
      </c>
      <c r="G56" s="2"/>
      <c r="H56" s="175"/>
      <c r="I56"/>
      <c r="J56"/>
      <c r="K56"/>
      <c r="L56"/>
      <c r="M56"/>
      <c r="N56"/>
    </row>
    <row r="57" spans="1:14" s="63" customFormat="1" ht="15.75" customHeight="1" x14ac:dyDescent="0.2">
      <c r="A57" s="88"/>
      <c r="B57" s="88"/>
      <c r="C57" s="28" t="s">
        <v>68</v>
      </c>
      <c r="D57" s="25" t="s">
        <v>4</v>
      </c>
      <c r="E57" s="43"/>
      <c r="F57" s="113">
        <f>SUM(F58:F58)</f>
        <v>2000</v>
      </c>
      <c r="G57" s="2"/>
      <c r="H57" s="175"/>
      <c r="I57"/>
      <c r="J57"/>
      <c r="K57"/>
      <c r="L57"/>
      <c r="M57"/>
      <c r="N57"/>
    </row>
    <row r="58" spans="1:14" s="45" customFormat="1" ht="15.75" customHeight="1" x14ac:dyDescent="0.2">
      <c r="A58" s="90"/>
      <c r="B58" s="90"/>
      <c r="C58" s="44"/>
      <c r="D58" s="59" t="s">
        <v>122</v>
      </c>
      <c r="E58" s="43" t="s">
        <v>39</v>
      </c>
      <c r="F58" s="114">
        <v>2000</v>
      </c>
      <c r="G58" s="2"/>
      <c r="H58" s="175"/>
      <c r="I58"/>
      <c r="J58"/>
      <c r="K58"/>
      <c r="L58"/>
      <c r="M58"/>
      <c r="N58"/>
    </row>
    <row r="59" spans="1:14" s="22" customFormat="1" ht="16.5" customHeight="1" x14ac:dyDescent="0.2">
      <c r="A59" s="88"/>
      <c r="B59" s="91">
        <v>75095</v>
      </c>
      <c r="C59" s="15"/>
      <c r="D59" s="24" t="s">
        <v>6</v>
      </c>
      <c r="E59" s="47"/>
      <c r="F59" s="112">
        <f>F60+F62</f>
        <v>22000</v>
      </c>
      <c r="G59" s="2"/>
      <c r="H59" s="175"/>
      <c r="I59"/>
      <c r="J59"/>
      <c r="K59"/>
      <c r="L59"/>
      <c r="M59"/>
      <c r="N59"/>
    </row>
    <row r="60" spans="1:14" s="22" customFormat="1" ht="15.75" customHeight="1" x14ac:dyDescent="0.2">
      <c r="A60" s="88"/>
      <c r="B60" s="88"/>
      <c r="C60" s="29" t="s">
        <v>63</v>
      </c>
      <c r="D60" s="25" t="s">
        <v>19</v>
      </c>
      <c r="E60" s="43"/>
      <c r="F60" s="113">
        <f>F61</f>
        <v>2000</v>
      </c>
      <c r="G60" s="2"/>
      <c r="H60" s="175"/>
      <c r="I60"/>
      <c r="J60"/>
      <c r="K60"/>
      <c r="L60"/>
      <c r="M60"/>
      <c r="N60"/>
    </row>
    <row r="61" spans="1:14" s="45" customFormat="1" ht="15.75" customHeight="1" x14ac:dyDescent="0.2">
      <c r="A61" s="90"/>
      <c r="B61" s="90"/>
      <c r="C61" s="44"/>
      <c r="D61" s="59" t="s">
        <v>122</v>
      </c>
      <c r="E61" s="43" t="s">
        <v>133</v>
      </c>
      <c r="F61" s="114">
        <v>2000</v>
      </c>
      <c r="G61" s="2"/>
      <c r="H61" s="175"/>
      <c r="I61"/>
      <c r="J61"/>
      <c r="K61"/>
      <c r="L61"/>
      <c r="M61"/>
      <c r="N61"/>
    </row>
    <row r="62" spans="1:14" s="22" customFormat="1" ht="17.100000000000001" customHeight="1" x14ac:dyDescent="0.2">
      <c r="A62" s="88"/>
      <c r="B62" s="88"/>
      <c r="C62" s="37" t="s">
        <v>147</v>
      </c>
      <c r="D62" s="27" t="s">
        <v>128</v>
      </c>
      <c r="E62" s="43"/>
      <c r="F62" s="113">
        <f>SUM(F63:F63)</f>
        <v>20000</v>
      </c>
      <c r="G62" s="2"/>
      <c r="H62" s="175"/>
      <c r="I62"/>
      <c r="J62"/>
      <c r="K62"/>
      <c r="L62"/>
      <c r="M62"/>
      <c r="N62"/>
    </row>
    <row r="63" spans="1:14" s="45" customFormat="1" ht="17.100000000000001" customHeight="1" x14ac:dyDescent="0.2">
      <c r="A63" s="94"/>
      <c r="B63" s="94"/>
      <c r="C63" s="57"/>
      <c r="D63" s="64" t="s">
        <v>122</v>
      </c>
      <c r="E63" s="50" t="s">
        <v>39</v>
      </c>
      <c r="F63" s="120">
        <v>20000</v>
      </c>
      <c r="G63" s="2"/>
      <c r="H63" s="175"/>
      <c r="I63"/>
      <c r="J63"/>
      <c r="K63"/>
      <c r="L63"/>
      <c r="M63"/>
      <c r="N63"/>
    </row>
    <row r="64" spans="1:14" s="2" customFormat="1" ht="29.25" customHeight="1" x14ac:dyDescent="0.2">
      <c r="A64" s="83">
        <v>754</v>
      </c>
      <c r="B64" s="82"/>
      <c r="C64" s="32"/>
      <c r="D64" s="34" t="s">
        <v>12</v>
      </c>
      <c r="E64" s="49"/>
      <c r="F64" s="112">
        <f>F65</f>
        <v>41000</v>
      </c>
      <c r="H64" s="175"/>
      <c r="I64"/>
      <c r="J64"/>
      <c r="K64"/>
      <c r="L64"/>
      <c r="M64"/>
      <c r="N64"/>
    </row>
    <row r="65" spans="1:14" s="3" customFormat="1" ht="16.5" customHeight="1" x14ac:dyDescent="0.2">
      <c r="A65" s="88"/>
      <c r="B65" s="91">
        <v>75416</v>
      </c>
      <c r="C65" s="15"/>
      <c r="D65" s="23" t="s">
        <v>56</v>
      </c>
      <c r="E65" s="48"/>
      <c r="F65" s="112">
        <f>F66+F68</f>
        <v>41000</v>
      </c>
      <c r="G65" s="2"/>
      <c r="H65" s="175"/>
      <c r="I65"/>
      <c r="J65"/>
      <c r="K65"/>
      <c r="L65"/>
      <c r="M65"/>
      <c r="N65"/>
    </row>
    <row r="66" spans="1:14" s="4" customFormat="1" ht="30.75" customHeight="1" x14ac:dyDescent="0.2">
      <c r="A66" s="88"/>
      <c r="B66" s="88"/>
      <c r="C66" s="28" t="s">
        <v>69</v>
      </c>
      <c r="D66" s="72" t="s">
        <v>98</v>
      </c>
      <c r="E66" s="43"/>
      <c r="F66" s="113">
        <f>F67</f>
        <v>40000</v>
      </c>
      <c r="G66" s="2"/>
      <c r="H66" s="175"/>
      <c r="I66"/>
      <c r="J66"/>
      <c r="K66"/>
      <c r="L66"/>
      <c r="M66"/>
      <c r="N66"/>
    </row>
    <row r="67" spans="1:14" s="58" customFormat="1" ht="15.75" customHeight="1" x14ac:dyDescent="0.2">
      <c r="A67" s="90"/>
      <c r="B67" s="90"/>
      <c r="C67" s="44"/>
      <c r="D67" s="59" t="s">
        <v>122</v>
      </c>
      <c r="E67" s="43" t="s">
        <v>18</v>
      </c>
      <c r="F67" s="114">
        <v>40000</v>
      </c>
      <c r="G67" s="2"/>
      <c r="H67" s="175"/>
      <c r="I67"/>
      <c r="J67"/>
      <c r="K67"/>
      <c r="L67"/>
      <c r="M67"/>
      <c r="N67"/>
    </row>
    <row r="68" spans="1:14" s="4" customFormat="1" ht="30" customHeight="1" x14ac:dyDescent="0.2">
      <c r="A68" s="88"/>
      <c r="B68" s="88"/>
      <c r="C68" s="28" t="s">
        <v>130</v>
      </c>
      <c r="D68" s="25" t="s">
        <v>131</v>
      </c>
      <c r="E68" s="43"/>
      <c r="F68" s="113">
        <f>F69</f>
        <v>1000</v>
      </c>
      <c r="G68" s="2"/>
      <c r="H68" s="175"/>
      <c r="I68"/>
      <c r="J68"/>
      <c r="K68"/>
      <c r="L68"/>
      <c r="M68"/>
      <c r="N68"/>
    </row>
    <row r="69" spans="1:14" s="58" customFormat="1" ht="15.75" customHeight="1" x14ac:dyDescent="0.2">
      <c r="A69" s="90"/>
      <c r="B69" s="94"/>
      <c r="C69" s="57"/>
      <c r="D69" s="64" t="s">
        <v>122</v>
      </c>
      <c r="E69" s="50" t="s">
        <v>39</v>
      </c>
      <c r="F69" s="120">
        <v>1000</v>
      </c>
      <c r="G69" s="2"/>
      <c r="H69" s="175"/>
      <c r="I69"/>
      <c r="J69"/>
      <c r="K69"/>
      <c r="L69"/>
      <c r="M69"/>
      <c r="N69"/>
    </row>
    <row r="70" spans="1:14" s="22" customFormat="1" ht="59.25" customHeight="1" x14ac:dyDescent="0.2">
      <c r="A70" s="83">
        <v>756</v>
      </c>
      <c r="B70" s="81"/>
      <c r="C70" s="35"/>
      <c r="D70" s="134" t="s">
        <v>161</v>
      </c>
      <c r="E70" s="51"/>
      <c r="F70" s="116">
        <f>F71+F76+F93+F116+F125</f>
        <v>79547185</v>
      </c>
      <c r="G70" s="2"/>
      <c r="H70" s="175"/>
      <c r="I70"/>
      <c r="J70"/>
      <c r="K70"/>
      <c r="L70"/>
      <c r="M70"/>
      <c r="N70"/>
    </row>
    <row r="71" spans="1:14" s="2" customFormat="1" ht="16.5" customHeight="1" x14ac:dyDescent="0.2">
      <c r="A71" s="88"/>
      <c r="B71" s="91">
        <v>75601</v>
      </c>
      <c r="C71" s="15"/>
      <c r="D71" s="78" t="s">
        <v>13</v>
      </c>
      <c r="E71" s="47"/>
      <c r="F71" s="112">
        <f>F72+F74</f>
        <v>101000</v>
      </c>
      <c r="H71" s="175"/>
      <c r="I71"/>
      <c r="J71"/>
      <c r="K71"/>
      <c r="L71"/>
      <c r="M71"/>
      <c r="N71"/>
    </row>
    <row r="72" spans="1:14" s="2" customFormat="1" ht="33.75" x14ac:dyDescent="0.2">
      <c r="A72" s="88"/>
      <c r="B72" s="88"/>
      <c r="C72" s="28" t="s">
        <v>70</v>
      </c>
      <c r="D72" s="72" t="s">
        <v>99</v>
      </c>
      <c r="E72" s="43"/>
      <c r="F72" s="113">
        <f>F73</f>
        <v>100000</v>
      </c>
      <c r="H72" s="175"/>
      <c r="I72"/>
      <c r="J72"/>
      <c r="K72"/>
      <c r="L72"/>
      <c r="M72"/>
      <c r="N72"/>
    </row>
    <row r="73" spans="1:14" s="45" customFormat="1" ht="15.75" customHeight="1" x14ac:dyDescent="0.2">
      <c r="A73" s="90"/>
      <c r="B73" s="90"/>
      <c r="C73" s="44"/>
      <c r="D73" s="59" t="s">
        <v>122</v>
      </c>
      <c r="E73" s="43" t="s">
        <v>39</v>
      </c>
      <c r="F73" s="114">
        <v>100000</v>
      </c>
      <c r="G73" s="2"/>
      <c r="H73" s="175"/>
      <c r="I73"/>
      <c r="J73"/>
      <c r="K73"/>
      <c r="L73"/>
      <c r="M73"/>
      <c r="N73"/>
    </row>
    <row r="74" spans="1:14" s="3" customFormat="1" ht="30.75" customHeight="1" x14ac:dyDescent="0.2">
      <c r="A74" s="88"/>
      <c r="B74" s="88"/>
      <c r="C74" s="28" t="s">
        <v>71</v>
      </c>
      <c r="D74" s="72" t="s">
        <v>100</v>
      </c>
      <c r="E74" s="43"/>
      <c r="F74" s="113">
        <f>F75</f>
        <v>1000</v>
      </c>
      <c r="G74" s="2"/>
      <c r="H74" s="175"/>
      <c r="I74"/>
      <c r="J74"/>
      <c r="K74"/>
      <c r="L74"/>
      <c r="M74"/>
      <c r="N74"/>
    </row>
    <row r="75" spans="1:14" s="58" customFormat="1" ht="15.75" customHeight="1" x14ac:dyDescent="0.2">
      <c r="A75" s="90"/>
      <c r="B75" s="94"/>
      <c r="C75" s="57"/>
      <c r="D75" s="64" t="s">
        <v>122</v>
      </c>
      <c r="E75" s="50" t="s">
        <v>39</v>
      </c>
      <c r="F75" s="120">
        <v>1000</v>
      </c>
      <c r="G75" s="2"/>
      <c r="H75" s="175"/>
      <c r="I75"/>
      <c r="J75"/>
      <c r="K75"/>
      <c r="L75"/>
      <c r="M75"/>
      <c r="N75"/>
    </row>
    <row r="76" spans="1:14" s="2" customFormat="1" ht="57" customHeight="1" x14ac:dyDescent="0.2">
      <c r="A76" s="88"/>
      <c r="B76" s="88">
        <v>75615</v>
      </c>
      <c r="C76" s="18"/>
      <c r="D76" s="26" t="s">
        <v>25</v>
      </c>
      <c r="E76" s="52"/>
      <c r="F76" s="117">
        <f>F77+F79+F81+F83+F85+F87+F89+F91</f>
        <v>24871888</v>
      </c>
      <c r="H76" s="175"/>
      <c r="I76"/>
      <c r="J76"/>
      <c r="K76"/>
      <c r="L76"/>
      <c r="M76"/>
      <c r="N76"/>
    </row>
    <row r="77" spans="1:14" s="2" customFormat="1" ht="16.5" customHeight="1" x14ac:dyDescent="0.2">
      <c r="A77" s="88"/>
      <c r="B77" s="88"/>
      <c r="C77" s="28" t="s">
        <v>72</v>
      </c>
      <c r="D77" s="121" t="s">
        <v>101</v>
      </c>
      <c r="E77" s="43"/>
      <c r="F77" s="113">
        <f>F78</f>
        <v>18800000</v>
      </c>
      <c r="H77" s="175"/>
      <c r="I77"/>
      <c r="J77"/>
      <c r="K77"/>
      <c r="L77"/>
      <c r="M77"/>
      <c r="N77"/>
    </row>
    <row r="78" spans="1:14" s="58" customFormat="1" ht="16.5" customHeight="1" x14ac:dyDescent="0.2">
      <c r="A78" s="90"/>
      <c r="B78" s="90"/>
      <c r="C78" s="44"/>
      <c r="D78" s="59" t="s">
        <v>122</v>
      </c>
      <c r="E78" s="43" t="s">
        <v>39</v>
      </c>
      <c r="F78" s="114">
        <v>18800000</v>
      </c>
      <c r="G78" s="2"/>
      <c r="H78" s="175"/>
      <c r="I78"/>
      <c r="J78"/>
      <c r="K78"/>
      <c r="L78"/>
      <c r="M78"/>
      <c r="N78"/>
    </row>
    <row r="79" spans="1:14" s="3" customFormat="1" ht="16.5" customHeight="1" x14ac:dyDescent="0.2">
      <c r="A79" s="88"/>
      <c r="B79" s="88"/>
      <c r="C79" s="28" t="s">
        <v>73</v>
      </c>
      <c r="D79" s="25" t="s">
        <v>102</v>
      </c>
      <c r="E79" s="43"/>
      <c r="F79" s="113">
        <f>F80</f>
        <v>3013</v>
      </c>
      <c r="G79" s="2"/>
      <c r="H79" s="175"/>
      <c r="I79"/>
      <c r="J79"/>
      <c r="K79"/>
      <c r="L79"/>
      <c r="M79"/>
      <c r="N79"/>
    </row>
    <row r="80" spans="1:14" s="58" customFormat="1" ht="16.5" customHeight="1" x14ac:dyDescent="0.2">
      <c r="A80" s="90"/>
      <c r="B80" s="90"/>
      <c r="C80" s="44"/>
      <c r="D80" s="59" t="s">
        <v>122</v>
      </c>
      <c r="E80" s="43" t="s">
        <v>39</v>
      </c>
      <c r="F80" s="114">
        <v>3013</v>
      </c>
      <c r="G80" s="2"/>
      <c r="H80" s="175"/>
      <c r="I80"/>
      <c r="J80"/>
      <c r="K80"/>
      <c r="L80"/>
      <c r="M80"/>
      <c r="N80"/>
    </row>
    <row r="81" spans="1:14" s="4" customFormat="1" ht="16.5" customHeight="1" x14ac:dyDescent="0.2">
      <c r="A81" s="88"/>
      <c r="B81" s="88"/>
      <c r="C81" s="28" t="s">
        <v>74</v>
      </c>
      <c r="D81" s="121" t="s">
        <v>103</v>
      </c>
      <c r="E81" s="43"/>
      <c r="F81" s="113">
        <f>F82</f>
        <v>7375</v>
      </c>
      <c r="G81" s="2"/>
      <c r="H81" s="175"/>
      <c r="I81"/>
      <c r="J81"/>
      <c r="K81"/>
      <c r="L81"/>
      <c r="M81"/>
      <c r="N81"/>
    </row>
    <row r="82" spans="1:14" s="58" customFormat="1" ht="16.5" customHeight="1" x14ac:dyDescent="0.2">
      <c r="A82" s="90"/>
      <c r="B82" s="90"/>
      <c r="C82" s="44"/>
      <c r="D82" s="59" t="s">
        <v>122</v>
      </c>
      <c r="E82" s="43" t="s">
        <v>39</v>
      </c>
      <c r="F82" s="114">
        <v>7375</v>
      </c>
      <c r="G82" s="2"/>
      <c r="H82" s="175"/>
      <c r="I82"/>
      <c r="J82"/>
      <c r="K82"/>
      <c r="L82"/>
      <c r="M82"/>
      <c r="N82"/>
    </row>
    <row r="83" spans="1:14" s="4" customFormat="1" ht="16.5" customHeight="1" x14ac:dyDescent="0.2">
      <c r="A83" s="88"/>
      <c r="B83" s="88"/>
      <c r="C83" s="28" t="s">
        <v>75</v>
      </c>
      <c r="D83" s="121" t="s">
        <v>104</v>
      </c>
      <c r="E83" s="43"/>
      <c r="F83" s="113">
        <f>F84</f>
        <v>5840000</v>
      </c>
      <c r="G83" s="2"/>
      <c r="H83" s="175"/>
      <c r="I83"/>
      <c r="J83"/>
      <c r="K83"/>
      <c r="L83"/>
      <c r="M83"/>
      <c r="N83"/>
    </row>
    <row r="84" spans="1:14" s="58" customFormat="1" ht="16.5" customHeight="1" x14ac:dyDescent="0.2">
      <c r="A84" s="90"/>
      <c r="B84" s="90"/>
      <c r="C84" s="44"/>
      <c r="D84" s="59" t="s">
        <v>122</v>
      </c>
      <c r="E84" s="43" t="s">
        <v>39</v>
      </c>
      <c r="F84" s="114">
        <v>5840000</v>
      </c>
      <c r="G84" s="2"/>
      <c r="H84" s="175"/>
      <c r="I84"/>
      <c r="J84"/>
      <c r="K84"/>
      <c r="L84"/>
      <c r="M84"/>
      <c r="N84"/>
    </row>
    <row r="85" spans="1:14" s="4" customFormat="1" ht="16.5" customHeight="1" x14ac:dyDescent="0.2">
      <c r="A85" s="88"/>
      <c r="B85" s="88"/>
      <c r="C85" s="28" t="s">
        <v>76</v>
      </c>
      <c r="D85" s="121" t="s">
        <v>105</v>
      </c>
      <c r="E85" s="43"/>
      <c r="F85" s="113">
        <f>F86</f>
        <v>51000</v>
      </c>
      <c r="G85" s="2"/>
      <c r="H85" s="175"/>
      <c r="I85"/>
      <c r="J85"/>
      <c r="K85"/>
      <c r="L85"/>
      <c r="M85"/>
      <c r="N85"/>
    </row>
    <row r="86" spans="1:14" s="58" customFormat="1" ht="16.5" customHeight="1" x14ac:dyDescent="0.2">
      <c r="A86" s="90"/>
      <c r="B86" s="90"/>
      <c r="C86" s="44"/>
      <c r="D86" s="59" t="s">
        <v>122</v>
      </c>
      <c r="E86" s="43" t="s">
        <v>39</v>
      </c>
      <c r="F86" s="114">
        <v>51000</v>
      </c>
      <c r="G86" s="2"/>
      <c r="H86" s="175"/>
      <c r="I86"/>
      <c r="J86"/>
      <c r="K86"/>
      <c r="L86"/>
      <c r="M86"/>
      <c r="N86"/>
    </row>
    <row r="87" spans="1:14" s="4" customFormat="1" ht="30" customHeight="1" x14ac:dyDescent="0.2">
      <c r="A87" s="88"/>
      <c r="B87" s="88"/>
      <c r="C87" s="28" t="s">
        <v>130</v>
      </c>
      <c r="D87" s="25" t="s">
        <v>131</v>
      </c>
      <c r="E87" s="43"/>
      <c r="F87" s="113">
        <f>F88</f>
        <v>500</v>
      </c>
      <c r="G87" s="2"/>
      <c r="H87" s="175"/>
      <c r="I87"/>
      <c r="J87"/>
      <c r="K87"/>
      <c r="L87"/>
      <c r="M87"/>
      <c r="N87"/>
    </row>
    <row r="88" spans="1:14" s="58" customFormat="1" ht="16.5" customHeight="1" x14ac:dyDescent="0.2">
      <c r="A88" s="90"/>
      <c r="B88" s="90"/>
      <c r="C88" s="44"/>
      <c r="D88" s="59" t="s">
        <v>122</v>
      </c>
      <c r="E88" s="43" t="s">
        <v>39</v>
      </c>
      <c r="F88" s="114">
        <v>500</v>
      </c>
      <c r="G88" s="2"/>
      <c r="H88" s="175"/>
      <c r="I88"/>
      <c r="J88"/>
      <c r="K88"/>
      <c r="L88"/>
      <c r="M88"/>
      <c r="N88"/>
    </row>
    <row r="89" spans="1:14" s="4" customFormat="1" ht="16.5" customHeight="1" x14ac:dyDescent="0.2">
      <c r="A89" s="88"/>
      <c r="B89" s="88"/>
      <c r="C89" s="28" t="s">
        <v>154</v>
      </c>
      <c r="D89" s="121" t="s">
        <v>155</v>
      </c>
      <c r="E89" s="43"/>
      <c r="F89" s="113">
        <f>F90</f>
        <v>1000</v>
      </c>
      <c r="G89" s="2"/>
      <c r="H89" s="175"/>
      <c r="I89"/>
      <c r="J89"/>
      <c r="K89"/>
      <c r="L89"/>
      <c r="M89"/>
      <c r="N89"/>
    </row>
    <row r="90" spans="1:14" s="4" customFormat="1" ht="16.5" customHeight="1" x14ac:dyDescent="0.2">
      <c r="A90" s="88"/>
      <c r="B90" s="88"/>
      <c r="C90" s="28"/>
      <c r="D90" s="59" t="s">
        <v>122</v>
      </c>
      <c r="E90" s="43" t="s">
        <v>39</v>
      </c>
      <c r="F90" s="114">
        <v>1000</v>
      </c>
      <c r="G90" s="2"/>
      <c r="H90" s="175"/>
      <c r="I90"/>
      <c r="J90"/>
      <c r="K90"/>
      <c r="L90"/>
      <c r="M90"/>
      <c r="N90"/>
    </row>
    <row r="91" spans="1:14" s="2" customFormat="1" ht="30" customHeight="1" x14ac:dyDescent="0.2">
      <c r="A91" s="88"/>
      <c r="B91" s="88"/>
      <c r="C91" s="28" t="s">
        <v>71</v>
      </c>
      <c r="D91" s="72" t="s">
        <v>100</v>
      </c>
      <c r="E91" s="43"/>
      <c r="F91" s="113">
        <f>F92</f>
        <v>169000</v>
      </c>
      <c r="H91" s="175"/>
      <c r="I91"/>
      <c r="J91"/>
      <c r="K91"/>
      <c r="L91"/>
      <c r="M91"/>
      <c r="N91"/>
    </row>
    <row r="92" spans="1:14" s="58" customFormat="1" ht="15.75" customHeight="1" x14ac:dyDescent="0.2">
      <c r="A92" s="90"/>
      <c r="B92" s="90"/>
      <c r="C92" s="44"/>
      <c r="D92" s="59" t="s">
        <v>122</v>
      </c>
      <c r="E92" s="43" t="s">
        <v>39</v>
      </c>
      <c r="F92" s="114">
        <v>169000</v>
      </c>
      <c r="G92" s="2"/>
      <c r="H92" s="175"/>
      <c r="I92"/>
      <c r="J92"/>
      <c r="K92"/>
      <c r="L92"/>
      <c r="M92"/>
      <c r="N92"/>
    </row>
    <row r="93" spans="1:14" s="2" customFormat="1" ht="57.75" customHeight="1" x14ac:dyDescent="0.2">
      <c r="A93" s="88"/>
      <c r="B93" s="91">
        <v>75616</v>
      </c>
      <c r="C93" s="15"/>
      <c r="D93" s="24" t="s">
        <v>26</v>
      </c>
      <c r="E93" s="47"/>
      <c r="F93" s="112">
        <f>F94+F96+F98+F100+F102+F104+F106+F108+F110+F112+F114</f>
        <v>8147067</v>
      </c>
      <c r="H93" s="175"/>
      <c r="I93"/>
      <c r="J93"/>
      <c r="K93"/>
      <c r="L93"/>
      <c r="M93"/>
      <c r="N93"/>
    </row>
    <row r="94" spans="1:14" s="2" customFormat="1" ht="16.5" customHeight="1" x14ac:dyDescent="0.2">
      <c r="A94" s="88"/>
      <c r="B94" s="88"/>
      <c r="C94" s="28" t="s">
        <v>72</v>
      </c>
      <c r="D94" s="121" t="s">
        <v>101</v>
      </c>
      <c r="E94" s="43"/>
      <c r="F94" s="113">
        <f>F95</f>
        <v>4900000</v>
      </c>
      <c r="H94" s="175"/>
      <c r="I94"/>
      <c r="J94"/>
      <c r="K94"/>
      <c r="L94"/>
      <c r="M94"/>
      <c r="N94"/>
    </row>
    <row r="95" spans="1:14" s="58" customFormat="1" ht="16.5" customHeight="1" x14ac:dyDescent="0.2">
      <c r="A95" s="90"/>
      <c r="B95" s="90"/>
      <c r="C95" s="44"/>
      <c r="D95" s="59" t="s">
        <v>122</v>
      </c>
      <c r="E95" s="43" t="s">
        <v>39</v>
      </c>
      <c r="F95" s="114">
        <v>4900000</v>
      </c>
      <c r="G95" s="2"/>
      <c r="H95" s="175"/>
      <c r="I95"/>
      <c r="J95"/>
      <c r="K95"/>
      <c r="L95"/>
      <c r="M95"/>
      <c r="N95"/>
    </row>
    <row r="96" spans="1:14" s="3" customFormat="1" ht="16.5" customHeight="1" x14ac:dyDescent="0.2">
      <c r="A96" s="88"/>
      <c r="B96" s="88"/>
      <c r="C96" s="28" t="s">
        <v>73</v>
      </c>
      <c r="D96" s="25" t="s">
        <v>102</v>
      </c>
      <c r="E96" s="43"/>
      <c r="F96" s="113">
        <f>F97</f>
        <v>34785</v>
      </c>
      <c r="G96" s="2"/>
      <c r="H96" s="175"/>
      <c r="I96"/>
      <c r="J96"/>
      <c r="K96"/>
      <c r="L96"/>
      <c r="M96"/>
      <c r="N96"/>
    </row>
    <row r="97" spans="1:14" s="3" customFormat="1" ht="16.5" customHeight="1" x14ac:dyDescent="0.2">
      <c r="A97" s="88"/>
      <c r="B97" s="88"/>
      <c r="C97" s="44"/>
      <c r="D97" s="59" t="s">
        <v>122</v>
      </c>
      <c r="E97" s="43" t="s">
        <v>39</v>
      </c>
      <c r="F97" s="114">
        <v>34785</v>
      </c>
      <c r="G97" s="2"/>
      <c r="H97" s="175"/>
      <c r="I97"/>
      <c r="J97"/>
      <c r="K97"/>
      <c r="L97"/>
      <c r="M97"/>
      <c r="N97"/>
    </row>
    <row r="98" spans="1:14" s="3" customFormat="1" ht="16.5" customHeight="1" x14ac:dyDescent="0.2">
      <c r="A98" s="88"/>
      <c r="B98" s="88"/>
      <c r="C98" s="28" t="s">
        <v>74</v>
      </c>
      <c r="D98" s="121" t="s">
        <v>103</v>
      </c>
      <c r="E98" s="43"/>
      <c r="F98" s="113">
        <f>F99</f>
        <v>282</v>
      </c>
      <c r="G98" s="2"/>
      <c r="H98" s="175"/>
      <c r="I98"/>
      <c r="J98"/>
      <c r="K98"/>
      <c r="L98"/>
      <c r="M98"/>
      <c r="N98"/>
    </row>
    <row r="99" spans="1:14" s="3" customFormat="1" ht="16.5" customHeight="1" x14ac:dyDescent="0.2">
      <c r="A99" s="88"/>
      <c r="B99" s="88"/>
      <c r="C99" s="44"/>
      <c r="D99" s="59" t="s">
        <v>122</v>
      </c>
      <c r="E99" s="43" t="s">
        <v>39</v>
      </c>
      <c r="F99" s="114">
        <v>282</v>
      </c>
      <c r="G99" s="2"/>
      <c r="H99" s="175"/>
      <c r="I99"/>
      <c r="J99"/>
      <c r="K99"/>
      <c r="L99"/>
      <c r="M99"/>
      <c r="N99"/>
    </row>
    <row r="100" spans="1:14" s="4" customFormat="1" ht="16.5" customHeight="1" x14ac:dyDescent="0.2">
      <c r="A100" s="88"/>
      <c r="B100" s="88"/>
      <c r="C100" s="28" t="s">
        <v>75</v>
      </c>
      <c r="D100" s="121" t="s">
        <v>104</v>
      </c>
      <c r="E100" s="43"/>
      <c r="F100" s="113">
        <f>F101</f>
        <v>244000</v>
      </c>
      <c r="G100" s="2"/>
      <c r="H100" s="175"/>
      <c r="I100"/>
      <c r="J100"/>
      <c r="K100"/>
      <c r="L100"/>
      <c r="M100"/>
      <c r="N100"/>
    </row>
    <row r="101" spans="1:14" s="4" customFormat="1" ht="16.5" customHeight="1" x14ac:dyDescent="0.2">
      <c r="A101" s="88"/>
      <c r="B101" s="88"/>
      <c r="C101" s="28"/>
      <c r="D101" s="59" t="s">
        <v>122</v>
      </c>
      <c r="E101" s="43" t="s">
        <v>39</v>
      </c>
      <c r="F101" s="114">
        <v>244000</v>
      </c>
      <c r="G101" s="2"/>
      <c r="H101" s="175"/>
      <c r="I101"/>
      <c r="J101"/>
      <c r="K101"/>
      <c r="L101"/>
      <c r="M101"/>
      <c r="N101"/>
    </row>
    <row r="102" spans="1:14" s="4" customFormat="1" ht="16.5" customHeight="1" x14ac:dyDescent="0.2">
      <c r="A102" s="88"/>
      <c r="B102" s="88"/>
      <c r="C102" s="28" t="s">
        <v>78</v>
      </c>
      <c r="D102" s="121" t="s">
        <v>106</v>
      </c>
      <c r="E102" s="43"/>
      <c r="F102" s="113">
        <f>F103</f>
        <v>200000</v>
      </c>
      <c r="G102" s="2"/>
      <c r="H102" s="175"/>
      <c r="I102"/>
      <c r="J102"/>
      <c r="K102"/>
      <c r="L102"/>
      <c r="M102"/>
      <c r="N102"/>
    </row>
    <row r="103" spans="1:14" s="4" customFormat="1" ht="16.5" customHeight="1" x14ac:dyDescent="0.2">
      <c r="A103" s="88"/>
      <c r="B103" s="88"/>
      <c r="C103" s="28"/>
      <c r="D103" s="59" t="s">
        <v>122</v>
      </c>
      <c r="E103" s="43" t="s">
        <v>39</v>
      </c>
      <c r="F103" s="114">
        <v>200000</v>
      </c>
      <c r="G103" s="2"/>
      <c r="H103" s="175"/>
      <c r="I103"/>
      <c r="J103"/>
      <c r="K103"/>
      <c r="L103"/>
      <c r="M103"/>
      <c r="N103"/>
    </row>
    <row r="104" spans="1:14" s="4" customFormat="1" ht="16.5" customHeight="1" x14ac:dyDescent="0.2">
      <c r="A104" s="88"/>
      <c r="B104" s="88"/>
      <c r="C104" s="28" t="s">
        <v>79</v>
      </c>
      <c r="D104" s="121" t="s">
        <v>107</v>
      </c>
      <c r="E104" s="43"/>
      <c r="F104" s="113">
        <f>F105</f>
        <v>8000</v>
      </c>
      <c r="G104" s="2"/>
      <c r="H104" s="175"/>
      <c r="I104"/>
      <c r="J104"/>
      <c r="K104"/>
      <c r="L104"/>
      <c r="M104"/>
      <c r="N104"/>
    </row>
    <row r="105" spans="1:14" s="4" customFormat="1" ht="16.5" customHeight="1" x14ac:dyDescent="0.2">
      <c r="A105" s="88"/>
      <c r="B105" s="88"/>
      <c r="C105" s="28"/>
      <c r="D105" s="59" t="s">
        <v>122</v>
      </c>
      <c r="E105" s="43" t="s">
        <v>42</v>
      </c>
      <c r="F105" s="114">
        <v>8000</v>
      </c>
      <c r="G105" s="2"/>
      <c r="H105" s="175"/>
      <c r="I105"/>
      <c r="J105"/>
      <c r="K105"/>
      <c r="L105"/>
      <c r="M105"/>
      <c r="N105"/>
    </row>
    <row r="106" spans="1:14" s="4" customFormat="1" ht="16.5" customHeight="1" x14ac:dyDescent="0.2">
      <c r="A106" s="88"/>
      <c r="B106" s="88"/>
      <c r="C106" s="28" t="s">
        <v>80</v>
      </c>
      <c r="D106" s="121" t="s">
        <v>14</v>
      </c>
      <c r="E106" s="43"/>
      <c r="F106" s="113">
        <f>F107</f>
        <v>600000</v>
      </c>
      <c r="G106" s="2"/>
      <c r="H106" s="175"/>
      <c r="I106"/>
      <c r="J106"/>
      <c r="K106"/>
      <c r="L106"/>
      <c r="M106"/>
      <c r="N106"/>
    </row>
    <row r="107" spans="1:14" s="4" customFormat="1" ht="16.5" customHeight="1" x14ac:dyDescent="0.2">
      <c r="A107" s="88"/>
      <c r="B107" s="88"/>
      <c r="C107" s="28"/>
      <c r="D107" s="59" t="s">
        <v>122</v>
      </c>
      <c r="E107" s="43" t="s">
        <v>40</v>
      </c>
      <c r="F107" s="114">
        <v>600000</v>
      </c>
      <c r="G107" s="2"/>
      <c r="H107" s="175"/>
      <c r="I107"/>
      <c r="J107"/>
      <c r="K107"/>
      <c r="L107"/>
      <c r="M107"/>
      <c r="N107"/>
    </row>
    <row r="108" spans="1:14" s="2" customFormat="1" ht="16.5" customHeight="1" x14ac:dyDescent="0.2">
      <c r="A108" s="88"/>
      <c r="B108" s="88"/>
      <c r="C108" s="28" t="s">
        <v>76</v>
      </c>
      <c r="D108" s="121" t="s">
        <v>105</v>
      </c>
      <c r="E108" s="43"/>
      <c r="F108" s="113">
        <f>F109</f>
        <v>2000000</v>
      </c>
      <c r="H108" s="175"/>
      <c r="I108"/>
      <c r="J108"/>
      <c r="K108"/>
      <c r="L108"/>
      <c r="M108"/>
      <c r="N108"/>
    </row>
    <row r="109" spans="1:14" s="2" customFormat="1" ht="16.5" customHeight="1" x14ac:dyDescent="0.2">
      <c r="A109" s="88"/>
      <c r="B109" s="88"/>
      <c r="C109" s="28"/>
      <c r="D109" s="59" t="s">
        <v>122</v>
      </c>
      <c r="E109" s="43" t="s">
        <v>39</v>
      </c>
      <c r="F109" s="114">
        <v>2000000</v>
      </c>
      <c r="H109" s="175"/>
      <c r="I109"/>
      <c r="J109"/>
      <c r="K109"/>
      <c r="L109"/>
      <c r="M109"/>
      <c r="N109"/>
    </row>
    <row r="110" spans="1:14" s="2" customFormat="1" ht="28.5" customHeight="1" x14ac:dyDescent="0.2">
      <c r="A110" s="88"/>
      <c r="B110" s="88"/>
      <c r="C110" s="28" t="s">
        <v>130</v>
      </c>
      <c r="D110" s="25" t="s">
        <v>131</v>
      </c>
      <c r="E110" s="43"/>
      <c r="F110" s="113">
        <f>F111</f>
        <v>10000</v>
      </c>
      <c r="H110" s="175"/>
      <c r="I110"/>
      <c r="J110"/>
      <c r="K110"/>
      <c r="L110"/>
      <c r="M110"/>
      <c r="N110"/>
    </row>
    <row r="111" spans="1:14" s="2" customFormat="1" ht="16.5" customHeight="1" x14ac:dyDescent="0.2">
      <c r="A111" s="88"/>
      <c r="B111" s="88"/>
      <c r="C111" s="28"/>
      <c r="D111" s="59" t="s">
        <v>122</v>
      </c>
      <c r="E111" s="43" t="s">
        <v>39</v>
      </c>
      <c r="F111" s="114">
        <v>10000</v>
      </c>
      <c r="H111" s="175"/>
      <c r="I111"/>
      <c r="J111"/>
      <c r="K111"/>
      <c r="L111"/>
      <c r="M111"/>
      <c r="N111"/>
    </row>
    <row r="112" spans="1:14" s="4" customFormat="1" ht="16.5" customHeight="1" x14ac:dyDescent="0.2">
      <c r="A112" s="88"/>
      <c r="B112" s="88"/>
      <c r="C112" s="28" t="s">
        <v>154</v>
      </c>
      <c r="D112" s="121" t="s">
        <v>155</v>
      </c>
      <c r="E112" s="43"/>
      <c r="F112" s="113">
        <f>F113</f>
        <v>3000</v>
      </c>
      <c r="G112" s="2"/>
      <c r="H112" s="175"/>
      <c r="I112"/>
      <c r="J112"/>
      <c r="K112"/>
      <c r="L112"/>
      <c r="M112"/>
      <c r="N112"/>
    </row>
    <row r="113" spans="1:14" s="4" customFormat="1" ht="16.5" customHeight="1" x14ac:dyDescent="0.2">
      <c r="A113" s="88"/>
      <c r="B113" s="88"/>
      <c r="C113" s="28"/>
      <c r="D113" s="59" t="s">
        <v>122</v>
      </c>
      <c r="E113" s="43" t="s">
        <v>39</v>
      </c>
      <c r="F113" s="114">
        <v>3000</v>
      </c>
      <c r="G113" s="2"/>
      <c r="H113" s="175"/>
      <c r="I113"/>
      <c r="J113"/>
      <c r="K113"/>
      <c r="L113"/>
      <c r="M113"/>
      <c r="N113"/>
    </row>
    <row r="114" spans="1:14" s="2" customFormat="1" ht="28.5" customHeight="1" x14ac:dyDescent="0.2">
      <c r="A114" s="88"/>
      <c r="B114" s="88"/>
      <c r="C114" s="28" t="s">
        <v>71</v>
      </c>
      <c r="D114" s="72" t="s">
        <v>100</v>
      </c>
      <c r="E114" s="43"/>
      <c r="F114" s="113">
        <f>F115</f>
        <v>147000</v>
      </c>
      <c r="H114" s="175"/>
      <c r="I114"/>
      <c r="J114"/>
      <c r="K114"/>
      <c r="L114"/>
      <c r="M114"/>
      <c r="N114"/>
    </row>
    <row r="115" spans="1:14" s="2" customFormat="1" ht="15.75" customHeight="1" x14ac:dyDescent="0.2">
      <c r="A115" s="88"/>
      <c r="B115" s="88"/>
      <c r="C115" s="28"/>
      <c r="D115" s="59" t="s">
        <v>122</v>
      </c>
      <c r="E115" s="43" t="s">
        <v>39</v>
      </c>
      <c r="F115" s="120">
        <v>147000</v>
      </c>
      <c r="H115" s="175"/>
      <c r="I115"/>
      <c r="J115"/>
      <c r="K115"/>
      <c r="L115"/>
      <c r="M115"/>
      <c r="N115"/>
    </row>
    <row r="116" spans="1:14" s="4" customFormat="1" ht="40.5" customHeight="1" x14ac:dyDescent="0.2">
      <c r="A116" s="88"/>
      <c r="B116" s="91">
        <v>75618</v>
      </c>
      <c r="C116" s="15"/>
      <c r="D116" s="24" t="s">
        <v>21</v>
      </c>
      <c r="E116" s="47"/>
      <c r="F116" s="117">
        <f>F117+F119+F121+F123</f>
        <v>1610500</v>
      </c>
      <c r="G116" s="2"/>
      <c r="H116" s="175"/>
      <c r="I116"/>
      <c r="J116"/>
      <c r="K116"/>
      <c r="L116"/>
      <c r="M116"/>
      <c r="N116"/>
    </row>
    <row r="117" spans="1:14" s="5" customFormat="1" ht="16.5" customHeight="1" x14ac:dyDescent="0.2">
      <c r="A117" s="88"/>
      <c r="B117" s="88"/>
      <c r="C117" s="28" t="s">
        <v>81</v>
      </c>
      <c r="D117" s="25" t="s">
        <v>9</v>
      </c>
      <c r="E117" s="43"/>
      <c r="F117" s="113">
        <f>F118</f>
        <v>500000</v>
      </c>
      <c r="G117" s="2"/>
      <c r="H117" s="175"/>
      <c r="I117"/>
      <c r="J117"/>
      <c r="K117"/>
      <c r="L117"/>
      <c r="M117"/>
      <c r="N117"/>
    </row>
    <row r="118" spans="1:14" s="2" customFormat="1" ht="16.5" customHeight="1" x14ac:dyDescent="0.2">
      <c r="A118" s="88"/>
      <c r="B118" s="88"/>
      <c r="C118" s="28"/>
      <c r="D118" s="59" t="s">
        <v>122</v>
      </c>
      <c r="E118" s="43" t="s">
        <v>39</v>
      </c>
      <c r="F118" s="114">
        <v>500000</v>
      </c>
      <c r="H118" s="175"/>
      <c r="I118"/>
      <c r="J118"/>
      <c r="K118"/>
      <c r="L118"/>
      <c r="M118"/>
      <c r="N118"/>
    </row>
    <row r="119" spans="1:14" s="5" customFormat="1" ht="30" customHeight="1" x14ac:dyDescent="0.2">
      <c r="A119" s="88"/>
      <c r="B119" s="88"/>
      <c r="C119" s="28" t="s">
        <v>82</v>
      </c>
      <c r="D119" s="25" t="s">
        <v>53</v>
      </c>
      <c r="E119" s="41"/>
      <c r="F119" s="113">
        <f>F120</f>
        <v>1000000</v>
      </c>
      <c r="G119" s="2"/>
      <c r="H119" s="175"/>
      <c r="I119"/>
      <c r="J119"/>
      <c r="K119"/>
      <c r="L119"/>
      <c r="M119"/>
      <c r="N119"/>
    </row>
    <row r="120" spans="1:14" s="2" customFormat="1" ht="15.75" customHeight="1" x14ac:dyDescent="0.2">
      <c r="A120" s="88"/>
      <c r="B120" s="88"/>
      <c r="C120" s="28"/>
      <c r="D120" s="59" t="s">
        <v>122</v>
      </c>
      <c r="E120" s="41" t="s">
        <v>44</v>
      </c>
      <c r="F120" s="114">
        <v>1000000</v>
      </c>
      <c r="H120" s="175"/>
      <c r="I120"/>
      <c r="J120"/>
      <c r="K120"/>
      <c r="L120"/>
      <c r="M120"/>
      <c r="N120"/>
    </row>
    <row r="121" spans="1:14" s="5" customFormat="1" ht="42" customHeight="1" x14ac:dyDescent="0.2">
      <c r="A121" s="88"/>
      <c r="B121" s="88"/>
      <c r="C121" s="16" t="s">
        <v>87</v>
      </c>
      <c r="D121" s="25" t="s">
        <v>22</v>
      </c>
      <c r="E121" s="43"/>
      <c r="F121" s="113">
        <f>SUM(F122:F122)</f>
        <v>110000</v>
      </c>
      <c r="G121" s="2"/>
      <c r="H121" s="175"/>
      <c r="I121"/>
      <c r="J121"/>
      <c r="K121"/>
      <c r="L121"/>
      <c r="M121"/>
      <c r="N121"/>
    </row>
    <row r="122" spans="1:14" s="62" customFormat="1" ht="16.5" customHeight="1" x14ac:dyDescent="0.2">
      <c r="A122" s="93"/>
      <c r="B122" s="93"/>
      <c r="C122" s="61"/>
      <c r="D122" s="59" t="s">
        <v>122</v>
      </c>
      <c r="E122" s="43" t="s">
        <v>42</v>
      </c>
      <c r="F122" s="114">
        <v>110000</v>
      </c>
      <c r="G122" s="2"/>
      <c r="H122" s="175"/>
      <c r="I122"/>
      <c r="J122"/>
      <c r="K122"/>
      <c r="L122"/>
      <c r="M122"/>
      <c r="N122"/>
    </row>
    <row r="123" spans="1:14" s="5" customFormat="1" ht="16.5" customHeight="1" x14ac:dyDescent="0.2">
      <c r="A123" s="88"/>
      <c r="B123" s="88"/>
      <c r="C123" s="16" t="s">
        <v>90</v>
      </c>
      <c r="D123" s="72" t="s">
        <v>91</v>
      </c>
      <c r="E123" s="43"/>
      <c r="F123" s="113">
        <f>F124</f>
        <v>500</v>
      </c>
      <c r="G123" s="2"/>
      <c r="H123" s="175"/>
      <c r="I123"/>
      <c r="J123"/>
      <c r="K123"/>
      <c r="L123"/>
      <c r="M123"/>
      <c r="N123"/>
    </row>
    <row r="124" spans="1:14" s="2" customFormat="1" ht="16.5" customHeight="1" x14ac:dyDescent="0.2">
      <c r="A124" s="88"/>
      <c r="B124" s="88"/>
      <c r="C124" s="28"/>
      <c r="D124" s="59" t="s">
        <v>122</v>
      </c>
      <c r="E124" s="43" t="s">
        <v>44</v>
      </c>
      <c r="F124" s="114">
        <v>500</v>
      </c>
      <c r="H124" s="175"/>
      <c r="I124"/>
      <c r="J124"/>
      <c r="K124"/>
      <c r="L124"/>
      <c r="M124"/>
      <c r="N124"/>
    </row>
    <row r="125" spans="1:14" s="5" customFormat="1" ht="28.5" customHeight="1" x14ac:dyDescent="0.2">
      <c r="A125" s="88"/>
      <c r="B125" s="91">
        <v>75621</v>
      </c>
      <c r="C125" s="15"/>
      <c r="D125" s="24" t="s">
        <v>8</v>
      </c>
      <c r="E125" s="47"/>
      <c r="F125" s="112">
        <f>F126+F128</f>
        <v>44816730</v>
      </c>
      <c r="G125" s="2"/>
      <c r="H125" s="175"/>
      <c r="I125"/>
      <c r="J125"/>
      <c r="K125"/>
      <c r="L125"/>
      <c r="M125"/>
      <c r="N125"/>
    </row>
    <row r="126" spans="1:14" s="2" customFormat="1" ht="16.5" customHeight="1" x14ac:dyDescent="0.2">
      <c r="A126" s="88"/>
      <c r="B126" s="88"/>
      <c r="C126" s="28" t="s">
        <v>84</v>
      </c>
      <c r="D126" s="72" t="s">
        <v>13</v>
      </c>
      <c r="E126" s="43"/>
      <c r="F126" s="113">
        <f>F127</f>
        <v>39316730</v>
      </c>
      <c r="H126" s="175"/>
      <c r="I126"/>
      <c r="J126"/>
      <c r="K126"/>
      <c r="L126"/>
      <c r="M126"/>
      <c r="N126"/>
    </row>
    <row r="127" spans="1:14" s="2" customFormat="1" ht="16.5" customHeight="1" x14ac:dyDescent="0.2">
      <c r="A127" s="88"/>
      <c r="B127" s="88"/>
      <c r="C127" s="28"/>
      <c r="D127" s="59" t="s">
        <v>122</v>
      </c>
      <c r="E127" s="43" t="s">
        <v>39</v>
      </c>
      <c r="F127" s="114">
        <v>39316730</v>
      </c>
      <c r="H127" s="175"/>
      <c r="I127"/>
      <c r="J127"/>
      <c r="K127"/>
      <c r="L127"/>
      <c r="M127"/>
      <c r="N127"/>
    </row>
    <row r="128" spans="1:14" s="2" customFormat="1" ht="16.5" customHeight="1" x14ac:dyDescent="0.2">
      <c r="A128" s="88"/>
      <c r="B128" s="88"/>
      <c r="C128" s="28" t="s">
        <v>85</v>
      </c>
      <c r="D128" s="72" t="s">
        <v>108</v>
      </c>
      <c r="E128" s="43"/>
      <c r="F128" s="113">
        <f>F129</f>
        <v>5500000</v>
      </c>
      <c r="H128" s="175"/>
      <c r="I128"/>
      <c r="J128"/>
      <c r="K128"/>
      <c r="L128"/>
      <c r="M128"/>
      <c r="N128"/>
    </row>
    <row r="129" spans="1:14" s="2" customFormat="1" ht="16.5" customHeight="1" x14ac:dyDescent="0.2">
      <c r="A129" s="88"/>
      <c r="B129" s="88"/>
      <c r="C129" s="28"/>
      <c r="D129" s="59" t="s">
        <v>122</v>
      </c>
      <c r="E129" s="43" t="s">
        <v>39</v>
      </c>
      <c r="F129" s="114">
        <v>5500000</v>
      </c>
      <c r="H129" s="175"/>
      <c r="I129"/>
      <c r="J129"/>
      <c r="K129"/>
      <c r="L129"/>
      <c r="M129"/>
      <c r="N129"/>
    </row>
    <row r="130" spans="1:14" s="22" customFormat="1" ht="18" customHeight="1" x14ac:dyDescent="0.2">
      <c r="A130" s="83">
        <v>801</v>
      </c>
      <c r="B130" s="82"/>
      <c r="C130" s="32"/>
      <c r="D130" s="34" t="s">
        <v>3</v>
      </c>
      <c r="E130" s="49"/>
      <c r="F130" s="111">
        <f>F131+F136</f>
        <v>512160</v>
      </c>
      <c r="G130" s="2"/>
      <c r="H130" s="175"/>
      <c r="I130"/>
      <c r="J130"/>
      <c r="K130"/>
      <c r="L130"/>
      <c r="M130"/>
      <c r="N130"/>
    </row>
    <row r="131" spans="1:14" s="9" customFormat="1" ht="18.75" customHeight="1" x14ac:dyDescent="0.2">
      <c r="A131" s="88"/>
      <c r="B131" s="91">
        <v>80104</v>
      </c>
      <c r="C131" s="19"/>
      <c r="D131" s="24" t="s">
        <v>46</v>
      </c>
      <c r="E131" s="47"/>
      <c r="F131" s="112">
        <f>F132+F134</f>
        <v>474160</v>
      </c>
      <c r="G131" s="2"/>
      <c r="H131" s="175"/>
      <c r="I131"/>
      <c r="J131"/>
      <c r="K131"/>
      <c r="L131"/>
      <c r="M131"/>
      <c r="N131"/>
    </row>
    <row r="132" spans="1:14" s="9" customFormat="1" ht="27" customHeight="1" x14ac:dyDescent="0.2">
      <c r="A132" s="88"/>
      <c r="B132" s="88"/>
      <c r="C132" s="28" t="s">
        <v>110</v>
      </c>
      <c r="D132" s="72" t="s">
        <v>109</v>
      </c>
      <c r="E132" s="43"/>
      <c r="F132" s="113">
        <f>F133</f>
        <v>74160</v>
      </c>
      <c r="G132" s="2"/>
      <c r="H132" s="175"/>
      <c r="I132"/>
      <c r="J132"/>
      <c r="K132"/>
      <c r="L132"/>
      <c r="M132"/>
      <c r="N132"/>
    </row>
    <row r="133" spans="1:14" s="2" customFormat="1" ht="27" customHeight="1" x14ac:dyDescent="0.2">
      <c r="A133" s="88"/>
      <c r="B133" s="88"/>
      <c r="C133" s="28"/>
      <c r="D133" s="59" t="s">
        <v>122</v>
      </c>
      <c r="E133" s="41" t="s">
        <v>135</v>
      </c>
      <c r="F133" s="114">
        <v>74160</v>
      </c>
      <c r="H133" s="175"/>
      <c r="I133"/>
      <c r="J133"/>
      <c r="K133"/>
      <c r="L133"/>
      <c r="M133"/>
      <c r="N133"/>
    </row>
    <row r="134" spans="1:14" s="9" customFormat="1" ht="64.5" customHeight="1" x14ac:dyDescent="0.2">
      <c r="A134" s="88"/>
      <c r="B134" s="88"/>
      <c r="C134" s="16">
        <v>2900</v>
      </c>
      <c r="D134" s="25" t="s">
        <v>137</v>
      </c>
      <c r="E134" s="43"/>
      <c r="F134" s="113">
        <f>F135</f>
        <v>400000</v>
      </c>
      <c r="G134" s="2"/>
      <c r="H134" s="175"/>
      <c r="I134"/>
      <c r="J134"/>
      <c r="K134"/>
      <c r="L134"/>
      <c r="M134"/>
      <c r="N134"/>
    </row>
    <row r="135" spans="1:14" s="63" customFormat="1" ht="27" customHeight="1" x14ac:dyDescent="0.2">
      <c r="A135" s="88"/>
      <c r="B135" s="88"/>
      <c r="C135" s="28"/>
      <c r="D135" s="59" t="s">
        <v>122</v>
      </c>
      <c r="E135" s="41" t="s">
        <v>135</v>
      </c>
      <c r="F135" s="120">
        <v>400000</v>
      </c>
      <c r="G135" s="2"/>
      <c r="H135" s="175"/>
      <c r="I135"/>
      <c r="J135"/>
      <c r="K135"/>
      <c r="L135"/>
      <c r="M135"/>
      <c r="N135"/>
    </row>
    <row r="136" spans="1:14" s="63" customFormat="1" ht="15.75" customHeight="1" x14ac:dyDescent="0.2">
      <c r="A136" s="88"/>
      <c r="B136" s="91">
        <v>80106</v>
      </c>
      <c r="C136" s="135"/>
      <c r="D136" s="23" t="s">
        <v>136</v>
      </c>
      <c r="E136" s="136"/>
      <c r="F136" s="112">
        <f>F137</f>
        <v>38000</v>
      </c>
      <c r="G136" s="2"/>
      <c r="H136" s="175"/>
      <c r="I136"/>
      <c r="J136"/>
      <c r="K136"/>
      <c r="L136"/>
      <c r="M136"/>
      <c r="N136"/>
    </row>
    <row r="137" spans="1:14" s="63" customFormat="1" ht="65.25" customHeight="1" x14ac:dyDescent="0.2">
      <c r="A137" s="88"/>
      <c r="B137" s="88"/>
      <c r="C137" s="109">
        <v>2900</v>
      </c>
      <c r="D137" s="25" t="s">
        <v>137</v>
      </c>
      <c r="E137" s="41"/>
      <c r="F137" s="113">
        <f>F138</f>
        <v>38000</v>
      </c>
      <c r="G137" s="2"/>
      <c r="H137" s="175"/>
      <c r="I137"/>
      <c r="J137"/>
      <c r="K137"/>
      <c r="L137"/>
      <c r="M137"/>
      <c r="N137"/>
    </row>
    <row r="138" spans="1:14" s="63" customFormat="1" ht="27" customHeight="1" x14ac:dyDescent="0.2">
      <c r="A138" s="88"/>
      <c r="B138" s="88"/>
      <c r="C138" s="137"/>
      <c r="D138" s="59" t="s">
        <v>122</v>
      </c>
      <c r="E138" s="41" t="s">
        <v>135</v>
      </c>
      <c r="F138" s="114">
        <v>38000</v>
      </c>
      <c r="G138" s="2"/>
      <c r="H138" s="175"/>
      <c r="I138"/>
      <c r="J138"/>
      <c r="K138"/>
      <c r="L138"/>
      <c r="M138"/>
      <c r="N138"/>
    </row>
    <row r="139" spans="1:14" ht="18" customHeight="1" x14ac:dyDescent="0.2">
      <c r="A139" s="83">
        <v>852</v>
      </c>
      <c r="B139" s="82"/>
      <c r="C139" s="32"/>
      <c r="D139" s="34" t="s">
        <v>27</v>
      </c>
      <c r="E139" s="49"/>
      <c r="F139" s="111">
        <f>F140</f>
        <v>53</v>
      </c>
    </row>
    <row r="140" spans="1:14" ht="28.5" customHeight="1" x14ac:dyDescent="0.2">
      <c r="A140" s="88"/>
      <c r="B140" s="88">
        <v>85228</v>
      </c>
      <c r="C140" s="18"/>
      <c r="D140" s="24" t="s">
        <v>33</v>
      </c>
      <c r="E140" s="47"/>
      <c r="F140" s="117">
        <f>F141</f>
        <v>53</v>
      </c>
    </row>
    <row r="141" spans="1:14" ht="41.25" customHeight="1" x14ac:dyDescent="0.2">
      <c r="A141" s="88"/>
      <c r="B141" s="88"/>
      <c r="C141" s="16">
        <v>2360</v>
      </c>
      <c r="D141" s="25" t="s">
        <v>45</v>
      </c>
      <c r="E141" s="43"/>
      <c r="F141" s="113">
        <f>F142</f>
        <v>53</v>
      </c>
    </row>
    <row r="142" spans="1:14" s="63" customFormat="1" ht="15.75" customHeight="1" x14ac:dyDescent="0.2">
      <c r="A142" s="88"/>
      <c r="B142" s="88"/>
      <c r="C142" s="28"/>
      <c r="D142" s="59" t="s">
        <v>122</v>
      </c>
      <c r="E142" s="41" t="s">
        <v>39</v>
      </c>
      <c r="F142" s="114">
        <v>53</v>
      </c>
      <c r="G142" s="2"/>
      <c r="H142" s="175"/>
      <c r="I142"/>
      <c r="J142"/>
      <c r="K142"/>
      <c r="L142"/>
      <c r="M142"/>
      <c r="N142"/>
    </row>
    <row r="143" spans="1:14" ht="18" customHeight="1" x14ac:dyDescent="0.2">
      <c r="A143" s="83">
        <v>855</v>
      </c>
      <c r="B143" s="82"/>
      <c r="C143" s="32"/>
      <c r="D143" s="34" t="s">
        <v>111</v>
      </c>
      <c r="E143" s="49"/>
      <c r="F143" s="111">
        <f>F144</f>
        <v>100000</v>
      </c>
    </row>
    <row r="144" spans="1:14" ht="41.25" customHeight="1" x14ac:dyDescent="0.2">
      <c r="A144" s="88"/>
      <c r="B144" s="88">
        <v>85502</v>
      </c>
      <c r="C144" s="18"/>
      <c r="D144" s="24" t="s">
        <v>48</v>
      </c>
      <c r="E144" s="47"/>
      <c r="F144" s="117">
        <f>F145</f>
        <v>100000</v>
      </c>
    </row>
    <row r="145" spans="1:14" ht="42.75" customHeight="1" x14ac:dyDescent="0.2">
      <c r="A145" s="88"/>
      <c r="B145" s="88"/>
      <c r="C145" s="16">
        <v>2360</v>
      </c>
      <c r="D145" s="25" t="s">
        <v>45</v>
      </c>
      <c r="E145" s="43"/>
      <c r="F145" s="113">
        <f>F146</f>
        <v>100000</v>
      </c>
    </row>
    <row r="146" spans="1:14" s="63" customFormat="1" ht="15.75" customHeight="1" x14ac:dyDescent="0.2">
      <c r="A146" s="88"/>
      <c r="B146" s="88"/>
      <c r="C146" s="28"/>
      <c r="D146" s="59" t="s">
        <v>122</v>
      </c>
      <c r="E146" s="41" t="s">
        <v>39</v>
      </c>
      <c r="F146" s="114">
        <v>100000</v>
      </c>
      <c r="G146" s="2"/>
      <c r="H146" s="175"/>
      <c r="I146"/>
      <c r="J146"/>
      <c r="K146"/>
      <c r="L146"/>
      <c r="M146"/>
      <c r="N146"/>
    </row>
    <row r="147" spans="1:14" ht="29.25" customHeight="1" x14ac:dyDescent="0.2">
      <c r="A147" s="83">
        <v>900</v>
      </c>
      <c r="B147" s="82"/>
      <c r="C147" s="32"/>
      <c r="D147" s="34" t="s">
        <v>15</v>
      </c>
      <c r="E147" s="49"/>
      <c r="F147" s="111">
        <f>F148+F151+F155+F160+F163+F172</f>
        <v>9341902</v>
      </c>
    </row>
    <row r="148" spans="1:14" s="2" customFormat="1" ht="17.25" customHeight="1" x14ac:dyDescent="0.2">
      <c r="A148" s="88"/>
      <c r="B148" s="96">
        <v>90002</v>
      </c>
      <c r="C148" s="38"/>
      <c r="D148" s="160" t="s">
        <v>145</v>
      </c>
      <c r="E148" s="47"/>
      <c r="F148" s="112">
        <f>F149</f>
        <v>8978400</v>
      </c>
      <c r="H148" s="175"/>
      <c r="I148"/>
      <c r="J148"/>
      <c r="K148"/>
      <c r="L148"/>
      <c r="M148"/>
      <c r="N148"/>
    </row>
    <row r="149" spans="1:14" s="2" customFormat="1" ht="42.75" customHeight="1" x14ac:dyDescent="0.2">
      <c r="A149" s="88"/>
      <c r="B149" s="97"/>
      <c r="C149" s="29" t="s">
        <v>83</v>
      </c>
      <c r="D149" s="72" t="s">
        <v>22</v>
      </c>
      <c r="E149" s="43"/>
      <c r="F149" s="113">
        <f>F150</f>
        <v>8978400</v>
      </c>
      <c r="H149" s="175"/>
      <c r="I149"/>
      <c r="J149"/>
      <c r="K149"/>
      <c r="L149"/>
      <c r="M149"/>
      <c r="N149"/>
    </row>
    <row r="150" spans="1:14" s="63" customFormat="1" ht="16.5" customHeight="1" x14ac:dyDescent="0.2">
      <c r="A150" s="88"/>
      <c r="B150" s="88"/>
      <c r="C150" s="28"/>
      <c r="D150" s="59" t="s">
        <v>122</v>
      </c>
      <c r="E150" s="43" t="s">
        <v>42</v>
      </c>
      <c r="F150" s="114">
        <v>8978400</v>
      </c>
      <c r="G150" s="2"/>
      <c r="H150" s="175"/>
      <c r="I150"/>
      <c r="J150"/>
      <c r="K150"/>
      <c r="L150"/>
      <c r="M150"/>
      <c r="N150"/>
    </row>
    <row r="151" spans="1:14" s="63" customFormat="1" ht="16.5" customHeight="1" x14ac:dyDescent="0.2">
      <c r="A151" s="88"/>
      <c r="B151" s="91">
        <v>90003</v>
      </c>
      <c r="C151" s="146"/>
      <c r="D151" s="122" t="s">
        <v>115</v>
      </c>
      <c r="E151" s="162"/>
      <c r="F151" s="147">
        <f>SUM(F152:F152)</f>
        <v>242172</v>
      </c>
      <c r="G151" s="2"/>
      <c r="H151" s="175"/>
      <c r="I151"/>
      <c r="J151"/>
      <c r="K151"/>
      <c r="L151"/>
      <c r="M151"/>
      <c r="N151"/>
    </row>
    <row r="152" spans="1:14" s="63" customFormat="1" ht="61.5" customHeight="1" x14ac:dyDescent="0.2">
      <c r="A152" s="88"/>
      <c r="B152" s="88"/>
      <c r="C152" s="28" t="s">
        <v>62</v>
      </c>
      <c r="D152" s="25" t="s">
        <v>92</v>
      </c>
      <c r="E152" s="43"/>
      <c r="F152" s="113">
        <f>SUM(F153:F154)</f>
        <v>242172</v>
      </c>
      <c r="G152" s="2"/>
      <c r="H152" s="175"/>
      <c r="I152"/>
      <c r="J152"/>
      <c r="K152"/>
      <c r="L152"/>
      <c r="M152"/>
      <c r="N152"/>
    </row>
    <row r="153" spans="1:14" s="63" customFormat="1" ht="16.5" customHeight="1" x14ac:dyDescent="0.2">
      <c r="A153" s="90"/>
      <c r="B153" s="90"/>
      <c r="C153" s="28"/>
      <c r="D153" s="59" t="s">
        <v>122</v>
      </c>
      <c r="E153" s="43" t="s">
        <v>42</v>
      </c>
      <c r="F153" s="114">
        <f>92910+41268+107754</f>
        <v>241932</v>
      </c>
      <c r="H153" s="176"/>
      <c r="I153" s="159"/>
      <c r="J153" s="159"/>
      <c r="K153" s="159"/>
      <c r="L153" s="159"/>
      <c r="M153" s="159"/>
      <c r="N153" s="159"/>
    </row>
    <row r="154" spans="1:14" s="63" customFormat="1" ht="16.5" customHeight="1" x14ac:dyDescent="0.2">
      <c r="A154" s="88"/>
      <c r="B154" s="88"/>
      <c r="C154" s="28"/>
      <c r="D154" s="59"/>
      <c r="E154" s="43" t="s">
        <v>39</v>
      </c>
      <c r="F154" s="114">
        <v>240</v>
      </c>
      <c r="H154" s="176"/>
      <c r="I154" s="159"/>
      <c r="J154" s="159"/>
      <c r="K154" s="159"/>
      <c r="L154" s="159"/>
      <c r="M154" s="159"/>
      <c r="N154" s="159"/>
    </row>
    <row r="155" spans="1:14" ht="16.5" customHeight="1" x14ac:dyDescent="0.2">
      <c r="A155" s="88"/>
      <c r="B155" s="91">
        <v>90015</v>
      </c>
      <c r="C155" s="15"/>
      <c r="D155" s="24" t="s">
        <v>16</v>
      </c>
      <c r="E155" s="47"/>
      <c r="F155" s="112">
        <f>F156+F158</f>
        <v>15600</v>
      </c>
    </row>
    <row r="156" spans="1:14" ht="16.5" customHeight="1" x14ac:dyDescent="0.2">
      <c r="A156" s="88"/>
      <c r="B156" s="88"/>
      <c r="C156" s="28" t="s">
        <v>63</v>
      </c>
      <c r="D156" s="25" t="s">
        <v>19</v>
      </c>
      <c r="E156" s="43"/>
      <c r="F156" s="113">
        <f>F157</f>
        <v>7600</v>
      </c>
    </row>
    <row r="157" spans="1:14" s="63" customFormat="1" ht="15.75" customHeight="1" x14ac:dyDescent="0.2">
      <c r="A157" s="88"/>
      <c r="B157" s="88"/>
      <c r="C157" s="28"/>
      <c r="D157" s="59" t="s">
        <v>122</v>
      </c>
      <c r="E157" s="43" t="s">
        <v>42</v>
      </c>
      <c r="F157" s="114">
        <v>7600</v>
      </c>
      <c r="H157" s="176"/>
      <c r="I157" s="159"/>
      <c r="J157" s="159"/>
      <c r="K157" s="159"/>
      <c r="L157" s="159"/>
      <c r="M157" s="159"/>
      <c r="N157" s="159"/>
    </row>
    <row r="158" spans="1:14" s="63" customFormat="1" ht="15.75" customHeight="1" x14ac:dyDescent="0.2">
      <c r="A158" s="88"/>
      <c r="B158" s="88"/>
      <c r="C158" s="28" t="s">
        <v>68</v>
      </c>
      <c r="D158" s="25" t="s">
        <v>4</v>
      </c>
      <c r="E158" s="43"/>
      <c r="F158" s="113">
        <f>SUM(F159:F159)</f>
        <v>8000</v>
      </c>
      <c r="G158" s="2"/>
      <c r="H158" s="175"/>
      <c r="I158"/>
      <c r="J158"/>
      <c r="K158"/>
      <c r="L158"/>
      <c r="M158"/>
      <c r="N158"/>
    </row>
    <row r="159" spans="1:14" s="45" customFormat="1" ht="15.75" customHeight="1" x14ac:dyDescent="0.2">
      <c r="A159" s="90"/>
      <c r="B159" s="90"/>
      <c r="C159" s="57"/>
      <c r="D159" s="59" t="s">
        <v>122</v>
      </c>
      <c r="E159" s="43" t="s">
        <v>42</v>
      </c>
      <c r="F159" s="114">
        <v>8000</v>
      </c>
      <c r="G159" s="2"/>
      <c r="H159" s="175"/>
      <c r="I159"/>
      <c r="J159"/>
      <c r="K159"/>
      <c r="L159"/>
      <c r="M159"/>
      <c r="N159"/>
    </row>
    <row r="160" spans="1:14" s="2" customFormat="1" ht="31.5" customHeight="1" x14ac:dyDescent="0.2">
      <c r="A160" s="88"/>
      <c r="B160" s="96">
        <v>90019</v>
      </c>
      <c r="C160" s="38"/>
      <c r="D160" s="24" t="s">
        <v>54</v>
      </c>
      <c r="E160" s="47"/>
      <c r="F160" s="112">
        <f>F161</f>
        <v>89900</v>
      </c>
      <c r="H160" s="175"/>
      <c r="I160"/>
      <c r="J160"/>
      <c r="K160"/>
      <c r="L160"/>
      <c r="M160"/>
      <c r="N160"/>
    </row>
    <row r="161" spans="1:14" s="2" customFormat="1" ht="16.5" customHeight="1" x14ac:dyDescent="0.2">
      <c r="A161" s="88"/>
      <c r="B161" s="97"/>
      <c r="C161" s="29" t="s">
        <v>77</v>
      </c>
      <c r="D161" s="25" t="s">
        <v>51</v>
      </c>
      <c r="E161" s="43"/>
      <c r="F161" s="113">
        <f>F162</f>
        <v>89900</v>
      </c>
      <c r="H161" s="175"/>
      <c r="I161"/>
      <c r="J161"/>
      <c r="K161"/>
      <c r="L161"/>
      <c r="M161"/>
      <c r="N161"/>
    </row>
    <row r="162" spans="1:14" s="63" customFormat="1" ht="16.5" customHeight="1" x14ac:dyDescent="0.2">
      <c r="A162" s="88"/>
      <c r="B162" s="88"/>
      <c r="C162" s="28"/>
      <c r="D162" s="59" t="s">
        <v>122</v>
      </c>
      <c r="E162" s="43" t="s">
        <v>42</v>
      </c>
      <c r="F162" s="114">
        <v>89900</v>
      </c>
      <c r="G162" s="2"/>
      <c r="H162" s="175"/>
      <c r="I162"/>
      <c r="J162"/>
      <c r="K162"/>
      <c r="L162"/>
      <c r="M162"/>
      <c r="N162"/>
    </row>
    <row r="163" spans="1:14" s="2" customFormat="1" ht="27.75" customHeight="1" x14ac:dyDescent="0.2">
      <c r="A163" s="88"/>
      <c r="B163" s="96">
        <v>90026</v>
      </c>
      <c r="C163" s="19"/>
      <c r="D163" s="139" t="s">
        <v>146</v>
      </c>
      <c r="E163" s="47"/>
      <c r="F163" s="112">
        <f>F164+F166+F168+F170</f>
        <v>10550</v>
      </c>
      <c r="H163" s="175"/>
      <c r="I163"/>
      <c r="J163"/>
      <c r="K163"/>
      <c r="L163"/>
      <c r="M163"/>
      <c r="N163"/>
    </row>
    <row r="164" spans="1:14" s="2" customFormat="1" ht="30" customHeight="1" x14ac:dyDescent="0.2">
      <c r="A164" s="88"/>
      <c r="B164" s="97"/>
      <c r="C164" s="29" t="s">
        <v>69</v>
      </c>
      <c r="D164" s="72" t="s">
        <v>98</v>
      </c>
      <c r="E164" s="43"/>
      <c r="F164" s="113">
        <f>F165</f>
        <v>50</v>
      </c>
      <c r="H164" s="175"/>
      <c r="I164"/>
      <c r="J164"/>
      <c r="K164"/>
      <c r="L164"/>
      <c r="M164"/>
      <c r="N164"/>
    </row>
    <row r="165" spans="1:14" s="63" customFormat="1" ht="16.5" customHeight="1" x14ac:dyDescent="0.2">
      <c r="A165" s="88"/>
      <c r="B165" s="88"/>
      <c r="C165" s="28"/>
      <c r="D165" s="59" t="s">
        <v>122</v>
      </c>
      <c r="E165" s="43" t="s">
        <v>42</v>
      </c>
      <c r="F165" s="114">
        <v>50</v>
      </c>
      <c r="G165" s="2"/>
      <c r="H165" s="175"/>
      <c r="I165"/>
      <c r="J165"/>
      <c r="K165"/>
      <c r="L165"/>
      <c r="M165"/>
      <c r="N165"/>
    </row>
    <row r="166" spans="1:14" s="2" customFormat="1" ht="30.75" customHeight="1" x14ac:dyDescent="0.2">
      <c r="A166" s="88"/>
      <c r="B166" s="97"/>
      <c r="C166" s="29" t="s">
        <v>130</v>
      </c>
      <c r="D166" s="25" t="s">
        <v>131</v>
      </c>
      <c r="E166" s="43"/>
      <c r="F166" s="113">
        <f>F167</f>
        <v>4000</v>
      </c>
      <c r="H166" s="175"/>
      <c r="I166"/>
      <c r="J166"/>
      <c r="K166"/>
      <c r="L166"/>
      <c r="M166"/>
      <c r="N166"/>
    </row>
    <row r="167" spans="1:14" s="63" customFormat="1" ht="16.5" customHeight="1" x14ac:dyDescent="0.2">
      <c r="A167" s="88"/>
      <c r="B167" s="88"/>
      <c r="C167" s="28"/>
      <c r="D167" s="59" t="s">
        <v>122</v>
      </c>
      <c r="E167" s="43" t="s">
        <v>39</v>
      </c>
      <c r="F167" s="114">
        <v>4000</v>
      </c>
      <c r="G167" s="2"/>
      <c r="H167" s="175"/>
      <c r="I167"/>
      <c r="J167"/>
      <c r="K167"/>
      <c r="L167"/>
      <c r="M167"/>
      <c r="N167"/>
    </row>
    <row r="168" spans="1:14" s="4" customFormat="1" ht="16.5" customHeight="1" x14ac:dyDescent="0.2">
      <c r="A168" s="88"/>
      <c r="B168" s="88"/>
      <c r="C168" s="28" t="s">
        <v>154</v>
      </c>
      <c r="D168" s="121" t="s">
        <v>155</v>
      </c>
      <c r="E168" s="43"/>
      <c r="F168" s="113">
        <f>F169</f>
        <v>100</v>
      </c>
      <c r="G168" s="2"/>
      <c r="H168" s="175"/>
      <c r="I168"/>
      <c r="J168"/>
      <c r="K168"/>
      <c r="L168"/>
      <c r="M168"/>
      <c r="N168"/>
    </row>
    <row r="169" spans="1:14" s="4" customFormat="1" ht="16.5" customHeight="1" x14ac:dyDescent="0.2">
      <c r="A169" s="88"/>
      <c r="B169" s="88"/>
      <c r="C169" s="28"/>
      <c r="D169" s="59" t="s">
        <v>122</v>
      </c>
      <c r="E169" s="43" t="s">
        <v>39</v>
      </c>
      <c r="F169" s="114">
        <v>100</v>
      </c>
      <c r="G169" s="2"/>
      <c r="H169" s="175"/>
      <c r="I169"/>
      <c r="J169"/>
      <c r="K169"/>
      <c r="L169"/>
      <c r="M169"/>
      <c r="N169"/>
    </row>
    <row r="170" spans="1:14" s="2" customFormat="1" ht="28.5" customHeight="1" x14ac:dyDescent="0.2">
      <c r="A170" s="88"/>
      <c r="B170" s="97"/>
      <c r="C170" s="29" t="s">
        <v>71</v>
      </c>
      <c r="D170" s="72" t="s">
        <v>100</v>
      </c>
      <c r="E170" s="43"/>
      <c r="F170" s="113">
        <f>F171</f>
        <v>6400</v>
      </c>
      <c r="H170" s="175"/>
      <c r="I170"/>
      <c r="J170"/>
      <c r="K170"/>
      <c r="L170"/>
      <c r="M170"/>
      <c r="N170"/>
    </row>
    <row r="171" spans="1:14" s="63" customFormat="1" ht="16.5" customHeight="1" x14ac:dyDescent="0.2">
      <c r="A171" s="88"/>
      <c r="B171" s="88"/>
      <c r="C171" s="28"/>
      <c r="D171" s="59" t="s">
        <v>122</v>
      </c>
      <c r="E171" s="50" t="s">
        <v>39</v>
      </c>
      <c r="F171" s="120">
        <v>6400</v>
      </c>
      <c r="G171" s="2"/>
      <c r="H171" s="175"/>
      <c r="I171"/>
      <c r="J171"/>
      <c r="K171"/>
      <c r="L171"/>
      <c r="M171"/>
      <c r="N171"/>
    </row>
    <row r="172" spans="1:14" s="63" customFormat="1" ht="16.5" customHeight="1" x14ac:dyDescent="0.2">
      <c r="A172" s="88"/>
      <c r="B172" s="91">
        <v>90095</v>
      </c>
      <c r="C172" s="146"/>
      <c r="D172" s="122" t="s">
        <v>6</v>
      </c>
      <c r="E172" s="162"/>
      <c r="F172" s="147">
        <f>SUM(F173:F173)</f>
        <v>5280</v>
      </c>
      <c r="G172" s="2"/>
      <c r="H172" s="175"/>
      <c r="I172"/>
      <c r="J172"/>
      <c r="K172"/>
      <c r="L172"/>
      <c r="M172"/>
      <c r="N172"/>
    </row>
    <row r="173" spans="1:14" s="63" customFormat="1" ht="63.75" customHeight="1" x14ac:dyDescent="0.2">
      <c r="A173" s="88"/>
      <c r="B173" s="88"/>
      <c r="C173" s="28" t="s">
        <v>62</v>
      </c>
      <c r="D173" s="25" t="s">
        <v>92</v>
      </c>
      <c r="E173" s="43"/>
      <c r="F173" s="113">
        <f>F174</f>
        <v>5280</v>
      </c>
      <c r="G173" s="2"/>
      <c r="H173" s="175"/>
      <c r="I173"/>
      <c r="J173"/>
      <c r="K173"/>
      <c r="L173"/>
      <c r="M173"/>
      <c r="N173"/>
    </row>
    <row r="174" spans="1:14" s="63" customFormat="1" ht="16.5" customHeight="1" x14ac:dyDescent="0.2">
      <c r="A174" s="94"/>
      <c r="B174" s="94"/>
      <c r="C174" s="30"/>
      <c r="D174" s="59" t="s">
        <v>122</v>
      </c>
      <c r="E174" s="50" t="s">
        <v>39</v>
      </c>
      <c r="F174" s="120">
        <v>5280</v>
      </c>
      <c r="G174" s="2"/>
      <c r="H174" s="175"/>
      <c r="I174"/>
      <c r="J174"/>
      <c r="K174"/>
      <c r="L174"/>
      <c r="M174"/>
      <c r="N174"/>
    </row>
    <row r="175" spans="1:14" s="63" customFormat="1" ht="18" customHeight="1" x14ac:dyDescent="0.2">
      <c r="A175" s="83">
        <v>921</v>
      </c>
      <c r="B175" s="82"/>
      <c r="C175" s="148"/>
      <c r="D175" s="161" t="s">
        <v>60</v>
      </c>
      <c r="E175" s="48"/>
      <c r="F175" s="149">
        <f>F176</f>
        <v>1320</v>
      </c>
      <c r="G175" s="2"/>
      <c r="H175" s="175"/>
      <c r="I175"/>
      <c r="J175"/>
      <c r="K175"/>
      <c r="L175"/>
      <c r="M175"/>
      <c r="N175"/>
    </row>
    <row r="176" spans="1:14" s="63" customFormat="1" ht="16.5" customHeight="1" x14ac:dyDescent="0.2">
      <c r="A176" s="88"/>
      <c r="B176" s="91">
        <v>92109</v>
      </c>
      <c r="C176" s="146"/>
      <c r="D176" s="162" t="s">
        <v>93</v>
      </c>
      <c r="E176" s="162"/>
      <c r="F176" s="147">
        <f>SUM(F177:F177)</f>
        <v>1320</v>
      </c>
      <c r="G176" s="2"/>
      <c r="H176" s="175"/>
      <c r="I176"/>
      <c r="J176"/>
      <c r="K176"/>
      <c r="L176"/>
      <c r="M176"/>
      <c r="N176"/>
    </row>
    <row r="177" spans="1:14" s="63" customFormat="1" ht="62.25" customHeight="1" x14ac:dyDescent="0.2">
      <c r="A177" s="88"/>
      <c r="B177" s="88"/>
      <c r="C177" s="28" t="s">
        <v>62</v>
      </c>
      <c r="D177" s="25" t="s">
        <v>92</v>
      </c>
      <c r="E177" s="43"/>
      <c r="F177" s="113">
        <f>F178</f>
        <v>1320</v>
      </c>
      <c r="G177" s="2"/>
      <c r="H177" s="175"/>
      <c r="I177"/>
      <c r="J177"/>
      <c r="K177"/>
      <c r="L177"/>
      <c r="M177"/>
      <c r="N177"/>
    </row>
    <row r="178" spans="1:14" s="63" customFormat="1" ht="16.5" customHeight="1" x14ac:dyDescent="0.2">
      <c r="A178" s="94"/>
      <c r="B178" s="94"/>
      <c r="C178" s="30"/>
      <c r="D178" s="59" t="s">
        <v>122</v>
      </c>
      <c r="E178" s="50" t="s">
        <v>39</v>
      </c>
      <c r="F178" s="120">
        <v>1320</v>
      </c>
      <c r="G178" s="2"/>
      <c r="H178" s="175"/>
      <c r="I178"/>
      <c r="J178"/>
      <c r="K178"/>
      <c r="L178"/>
      <c r="M178"/>
      <c r="N178"/>
    </row>
    <row r="179" spans="1:14" ht="16.5" customHeight="1" x14ac:dyDescent="0.2">
      <c r="A179" s="179" t="s">
        <v>149</v>
      </c>
      <c r="B179" s="180"/>
      <c r="C179" s="180"/>
      <c r="D179" s="181"/>
      <c r="E179" s="125"/>
      <c r="F179" s="126">
        <f>F7+F11+F21+F30+F48+F64+F70+F130+F139+F143+F147+F175</f>
        <v>116984343</v>
      </c>
    </row>
    <row r="180" spans="1:14" s="6" customFormat="1" ht="7.5" customHeight="1" x14ac:dyDescent="0.2">
      <c r="A180" s="85"/>
      <c r="B180" s="80"/>
      <c r="C180" s="12"/>
      <c r="D180" s="71"/>
      <c r="E180" s="53"/>
      <c r="F180" s="118"/>
      <c r="G180" s="2"/>
      <c r="H180" s="175"/>
      <c r="I180"/>
      <c r="J180"/>
      <c r="K180"/>
      <c r="L180"/>
      <c r="M180"/>
      <c r="N180"/>
    </row>
    <row r="181" spans="1:14" s="6" customFormat="1" ht="18" customHeight="1" x14ac:dyDescent="0.2">
      <c r="A181" s="182" t="s">
        <v>119</v>
      </c>
      <c r="B181" s="182"/>
      <c r="C181" s="182"/>
      <c r="D181" s="182"/>
      <c r="E181" s="182"/>
      <c r="F181" s="132"/>
      <c r="G181" s="2"/>
      <c r="H181" s="175"/>
      <c r="I181"/>
      <c r="J181"/>
      <c r="K181"/>
      <c r="L181"/>
      <c r="M181"/>
      <c r="N181"/>
    </row>
    <row r="182" spans="1:14" ht="18" customHeight="1" x14ac:dyDescent="0.2">
      <c r="A182" s="83">
        <v>758</v>
      </c>
      <c r="B182" s="82"/>
      <c r="C182" s="32"/>
      <c r="D182" s="34" t="s">
        <v>30</v>
      </c>
      <c r="E182" s="48"/>
      <c r="F182" s="111">
        <f>F183</f>
        <v>26273723</v>
      </c>
    </row>
    <row r="183" spans="1:14" ht="28.5" customHeight="1" x14ac:dyDescent="0.2">
      <c r="A183" s="88"/>
      <c r="B183" s="88">
        <v>75801</v>
      </c>
      <c r="C183" s="18"/>
      <c r="D183" s="26" t="s">
        <v>31</v>
      </c>
      <c r="E183" s="47"/>
      <c r="F183" s="112">
        <f>F184</f>
        <v>26273723</v>
      </c>
    </row>
    <row r="184" spans="1:14" ht="15" customHeight="1" x14ac:dyDescent="0.2">
      <c r="A184" s="98"/>
      <c r="B184" s="99"/>
      <c r="C184" s="16">
        <v>2920</v>
      </c>
      <c r="D184" s="25" t="s">
        <v>32</v>
      </c>
      <c r="E184" s="43"/>
      <c r="F184" s="113">
        <f>F185</f>
        <v>26273723</v>
      </c>
    </row>
    <row r="185" spans="1:14" s="63" customFormat="1" ht="27.75" customHeight="1" x14ac:dyDescent="0.2">
      <c r="A185" s="88"/>
      <c r="B185" s="95"/>
      <c r="C185" s="30"/>
      <c r="D185" s="59" t="s">
        <v>122</v>
      </c>
      <c r="E185" s="43" t="s">
        <v>134</v>
      </c>
      <c r="F185" s="114">
        <v>26273723</v>
      </c>
      <c r="G185" s="2"/>
      <c r="H185" s="175"/>
      <c r="I185"/>
      <c r="J185"/>
      <c r="K185"/>
      <c r="L185"/>
      <c r="M185"/>
      <c r="N185"/>
    </row>
    <row r="186" spans="1:14" ht="16.5" customHeight="1" x14ac:dyDescent="0.2">
      <c r="A186" s="179" t="s">
        <v>149</v>
      </c>
      <c r="B186" s="180"/>
      <c r="C186" s="180"/>
      <c r="D186" s="181"/>
      <c r="E186" s="125"/>
      <c r="F186" s="126">
        <f>F182</f>
        <v>26273723</v>
      </c>
    </row>
    <row r="187" spans="1:14" s="6" customFormat="1" ht="7.5" customHeight="1" x14ac:dyDescent="0.2">
      <c r="A187" s="85"/>
      <c r="B187" s="80"/>
      <c r="C187" s="12"/>
      <c r="D187" s="71"/>
      <c r="E187" s="53"/>
      <c r="F187" s="118"/>
      <c r="G187" s="2"/>
      <c r="H187" s="175"/>
      <c r="I187"/>
      <c r="J187"/>
      <c r="K187"/>
      <c r="L187"/>
      <c r="M187"/>
      <c r="N187"/>
    </row>
    <row r="188" spans="1:14" s="6" customFormat="1" ht="18" customHeight="1" x14ac:dyDescent="0.2">
      <c r="A188" s="182" t="s">
        <v>120</v>
      </c>
      <c r="B188" s="182"/>
      <c r="C188" s="182"/>
      <c r="D188" s="182"/>
      <c r="E188" s="182"/>
      <c r="F188" s="145"/>
      <c r="G188" s="2"/>
      <c r="H188" s="175"/>
      <c r="I188"/>
      <c r="J188"/>
      <c r="K188"/>
      <c r="L188"/>
      <c r="M188"/>
      <c r="N188"/>
    </row>
    <row r="189" spans="1:14" s="3" customFormat="1" ht="18" customHeight="1" x14ac:dyDescent="0.2">
      <c r="A189" s="83">
        <v>750</v>
      </c>
      <c r="B189" s="82"/>
      <c r="C189" s="31"/>
      <c r="D189" s="33" t="s">
        <v>11</v>
      </c>
      <c r="E189" s="48"/>
      <c r="F189" s="111">
        <f>F190</f>
        <v>373743</v>
      </c>
      <c r="G189" s="2"/>
      <c r="H189" s="175"/>
      <c r="I189"/>
      <c r="J189"/>
      <c r="K189"/>
      <c r="L189"/>
      <c r="M189"/>
      <c r="N189"/>
    </row>
    <row r="190" spans="1:14" s="4" customFormat="1" ht="16.5" customHeight="1" x14ac:dyDescent="0.2">
      <c r="A190" s="88"/>
      <c r="B190" s="91">
        <v>75011</v>
      </c>
      <c r="C190" s="15"/>
      <c r="D190" s="24" t="s">
        <v>24</v>
      </c>
      <c r="E190" s="47"/>
      <c r="F190" s="112">
        <f>F191</f>
        <v>373743</v>
      </c>
      <c r="G190" s="2"/>
      <c r="H190" s="175"/>
      <c r="I190"/>
      <c r="J190"/>
      <c r="K190"/>
      <c r="L190"/>
      <c r="M190"/>
      <c r="N190"/>
    </row>
    <row r="191" spans="1:14" s="4" customFormat="1" ht="57" customHeight="1" x14ac:dyDescent="0.2">
      <c r="A191" s="88"/>
      <c r="B191" s="88"/>
      <c r="C191" s="16">
        <v>2010</v>
      </c>
      <c r="D191" s="123" t="s">
        <v>162</v>
      </c>
      <c r="E191" s="43"/>
      <c r="F191" s="113">
        <f>F192</f>
        <v>373743</v>
      </c>
      <c r="G191" s="2"/>
      <c r="H191" s="175"/>
      <c r="I191"/>
      <c r="J191"/>
      <c r="K191"/>
      <c r="L191"/>
      <c r="M191"/>
      <c r="N191"/>
    </row>
    <row r="192" spans="1:14" s="63" customFormat="1" ht="16.5" customHeight="1" x14ac:dyDescent="0.2">
      <c r="A192" s="95"/>
      <c r="B192" s="95"/>
      <c r="C192" s="30"/>
      <c r="D192" s="59" t="s">
        <v>122</v>
      </c>
      <c r="E192" s="50" t="s">
        <v>39</v>
      </c>
      <c r="F192" s="120">
        <v>373743</v>
      </c>
      <c r="G192" s="2"/>
      <c r="H192" s="175"/>
      <c r="I192"/>
      <c r="J192"/>
      <c r="K192"/>
      <c r="L192"/>
      <c r="M192"/>
      <c r="N192"/>
    </row>
    <row r="193" spans="1:14" s="3" customFormat="1" ht="42" customHeight="1" x14ac:dyDescent="0.2">
      <c r="A193" s="83">
        <v>751</v>
      </c>
      <c r="B193" s="82"/>
      <c r="C193" s="32"/>
      <c r="D193" s="34" t="s">
        <v>47</v>
      </c>
      <c r="E193" s="49"/>
      <c r="F193" s="111">
        <f>F194</f>
        <v>5473</v>
      </c>
      <c r="G193" s="2"/>
      <c r="H193" s="175"/>
      <c r="I193"/>
      <c r="J193"/>
      <c r="K193"/>
      <c r="L193"/>
      <c r="M193"/>
      <c r="N193"/>
    </row>
    <row r="194" spans="1:14" s="3" customFormat="1" ht="29.25" customHeight="1" x14ac:dyDescent="0.2">
      <c r="A194" s="88"/>
      <c r="B194" s="88">
        <v>75101</v>
      </c>
      <c r="C194" s="18"/>
      <c r="D194" s="23" t="s">
        <v>34</v>
      </c>
      <c r="E194" s="46"/>
      <c r="F194" s="112">
        <f>F195</f>
        <v>5473</v>
      </c>
      <c r="G194" s="2"/>
      <c r="H194" s="175"/>
      <c r="I194"/>
      <c r="J194"/>
      <c r="K194"/>
      <c r="L194"/>
      <c r="M194"/>
      <c r="N194"/>
    </row>
    <row r="195" spans="1:14" s="4" customFormat="1" ht="56.25" x14ac:dyDescent="0.2">
      <c r="A195" s="88"/>
      <c r="B195" s="88"/>
      <c r="C195" s="16">
        <v>2010</v>
      </c>
      <c r="D195" s="123" t="s">
        <v>162</v>
      </c>
      <c r="E195" s="43"/>
      <c r="F195" s="113">
        <f>F196</f>
        <v>5473</v>
      </c>
      <c r="G195" s="2"/>
      <c r="H195" s="175"/>
      <c r="I195"/>
      <c r="J195"/>
      <c r="K195"/>
      <c r="L195"/>
      <c r="M195"/>
      <c r="N195"/>
    </row>
    <row r="196" spans="1:14" s="63" customFormat="1" ht="16.5" customHeight="1" x14ac:dyDescent="0.2">
      <c r="A196" s="88"/>
      <c r="B196" s="95"/>
      <c r="C196" s="30"/>
      <c r="D196" s="59" t="s">
        <v>122</v>
      </c>
      <c r="E196" s="50" t="s">
        <v>39</v>
      </c>
      <c r="F196" s="120">
        <v>5473</v>
      </c>
      <c r="G196" s="2"/>
      <c r="H196" s="175"/>
      <c r="I196"/>
      <c r="J196"/>
      <c r="K196"/>
      <c r="L196"/>
      <c r="M196"/>
      <c r="N196"/>
    </row>
    <row r="197" spans="1:14" s="3" customFormat="1" ht="18" customHeight="1" x14ac:dyDescent="0.2">
      <c r="A197" s="83">
        <v>851</v>
      </c>
      <c r="B197" s="82"/>
      <c r="C197" s="32"/>
      <c r="D197" s="34" t="s">
        <v>142</v>
      </c>
      <c r="E197" s="49"/>
      <c r="F197" s="111">
        <f>F198</f>
        <v>3600</v>
      </c>
      <c r="G197" s="2"/>
      <c r="H197" s="175"/>
      <c r="I197"/>
      <c r="J197"/>
      <c r="K197"/>
      <c r="L197"/>
      <c r="M197"/>
      <c r="N197"/>
    </row>
    <row r="198" spans="1:14" s="3" customFormat="1" ht="18.75" customHeight="1" x14ac:dyDescent="0.2">
      <c r="A198" s="88"/>
      <c r="B198" s="88">
        <v>85195</v>
      </c>
      <c r="C198" s="18"/>
      <c r="D198" s="23" t="s">
        <v>6</v>
      </c>
      <c r="E198" s="46"/>
      <c r="F198" s="112">
        <f>F199</f>
        <v>3600</v>
      </c>
      <c r="G198" s="2"/>
      <c r="H198" s="175"/>
      <c r="I198"/>
      <c r="J198"/>
      <c r="K198"/>
      <c r="L198"/>
      <c r="M198"/>
      <c r="N198"/>
    </row>
    <row r="199" spans="1:14" s="4" customFormat="1" ht="56.25" x14ac:dyDescent="0.2">
      <c r="A199" s="88"/>
      <c r="B199" s="88"/>
      <c r="C199" s="16">
        <v>2010</v>
      </c>
      <c r="D199" s="123" t="s">
        <v>162</v>
      </c>
      <c r="E199" s="43"/>
      <c r="F199" s="113">
        <f>F200</f>
        <v>3600</v>
      </c>
      <c r="G199" s="2"/>
      <c r="H199" s="175"/>
      <c r="I199"/>
      <c r="J199"/>
      <c r="K199"/>
      <c r="L199"/>
      <c r="M199"/>
      <c r="N199"/>
    </row>
    <row r="200" spans="1:14" s="63" customFormat="1" ht="16.5" customHeight="1" x14ac:dyDescent="0.2">
      <c r="A200" s="88"/>
      <c r="B200" s="95"/>
      <c r="C200" s="30"/>
      <c r="D200" s="59" t="s">
        <v>122</v>
      </c>
      <c r="E200" s="50" t="s">
        <v>39</v>
      </c>
      <c r="F200" s="120">
        <v>3600</v>
      </c>
      <c r="G200" s="2"/>
      <c r="H200" s="175"/>
      <c r="I200"/>
      <c r="J200"/>
      <c r="K200"/>
      <c r="L200"/>
      <c r="M200"/>
      <c r="N200"/>
    </row>
    <row r="201" spans="1:14" s="107" customFormat="1" ht="18" customHeight="1" x14ac:dyDescent="0.2">
      <c r="A201" s="83">
        <v>852</v>
      </c>
      <c r="B201" s="82"/>
      <c r="C201" s="32"/>
      <c r="D201" s="34" t="s">
        <v>27</v>
      </c>
      <c r="E201" s="49"/>
      <c r="F201" s="111">
        <f>F202</f>
        <v>170230</v>
      </c>
      <c r="G201" s="2"/>
      <c r="H201" s="175"/>
      <c r="I201"/>
      <c r="J201"/>
      <c r="K201"/>
      <c r="L201"/>
      <c r="M201"/>
      <c r="N201"/>
    </row>
    <row r="202" spans="1:14" ht="29.25" customHeight="1" x14ac:dyDescent="0.2">
      <c r="A202" s="88"/>
      <c r="B202" s="91">
        <v>85228</v>
      </c>
      <c r="C202" s="15"/>
      <c r="D202" s="24" t="s">
        <v>33</v>
      </c>
      <c r="E202" s="47"/>
      <c r="F202" s="112">
        <f>F203</f>
        <v>170230</v>
      </c>
    </row>
    <row r="203" spans="1:14" s="4" customFormat="1" ht="56.25" x14ac:dyDescent="0.2">
      <c r="A203" s="88"/>
      <c r="B203" s="88"/>
      <c r="C203" s="16">
        <v>2010</v>
      </c>
      <c r="D203" s="123" t="s">
        <v>162</v>
      </c>
      <c r="E203" s="43"/>
      <c r="F203" s="113">
        <f>F204</f>
        <v>170230</v>
      </c>
      <c r="G203" s="2"/>
      <c r="H203" s="175"/>
      <c r="I203"/>
      <c r="J203"/>
      <c r="K203"/>
      <c r="L203"/>
      <c r="M203"/>
      <c r="N203"/>
    </row>
    <row r="204" spans="1:14" s="63" customFormat="1" ht="15.75" customHeight="1" x14ac:dyDescent="0.2">
      <c r="A204" s="88"/>
      <c r="B204" s="95"/>
      <c r="C204" s="30"/>
      <c r="D204" s="59" t="s">
        <v>122</v>
      </c>
      <c r="E204" s="50" t="s">
        <v>39</v>
      </c>
      <c r="F204" s="120">
        <v>170230</v>
      </c>
      <c r="G204" s="2"/>
      <c r="H204" s="175"/>
      <c r="I204"/>
      <c r="J204"/>
      <c r="K204"/>
      <c r="L204"/>
      <c r="M204"/>
      <c r="N204"/>
    </row>
    <row r="205" spans="1:14" s="107" customFormat="1" ht="18" customHeight="1" x14ac:dyDescent="0.2">
      <c r="A205" s="83">
        <v>855</v>
      </c>
      <c r="B205" s="82"/>
      <c r="C205" s="32"/>
      <c r="D205" s="34" t="s">
        <v>111</v>
      </c>
      <c r="E205" s="49"/>
      <c r="F205" s="111">
        <f>F206+F209+F212+F215</f>
        <v>42349000</v>
      </c>
      <c r="G205" s="2"/>
      <c r="H205" s="175"/>
      <c r="I205"/>
      <c r="J205"/>
      <c r="K205"/>
      <c r="L205"/>
      <c r="M205"/>
      <c r="N205"/>
    </row>
    <row r="206" spans="1:14" ht="16.5" customHeight="1" x14ac:dyDescent="0.2">
      <c r="A206" s="88"/>
      <c r="B206" s="88">
        <v>85501</v>
      </c>
      <c r="C206" s="18"/>
      <c r="D206" s="24" t="s">
        <v>112</v>
      </c>
      <c r="E206" s="52"/>
      <c r="F206" s="117">
        <f>F207</f>
        <v>32381000</v>
      </c>
    </row>
    <row r="207" spans="1:14" s="4" customFormat="1" ht="71.25" customHeight="1" x14ac:dyDescent="0.2">
      <c r="A207" s="88"/>
      <c r="B207" s="88"/>
      <c r="C207" s="16">
        <v>2060</v>
      </c>
      <c r="D207" s="123" t="s">
        <v>163</v>
      </c>
      <c r="E207" s="43"/>
      <c r="F207" s="113">
        <f>F208</f>
        <v>32381000</v>
      </c>
      <c r="G207" s="2"/>
      <c r="H207" s="175"/>
      <c r="I207"/>
      <c r="J207"/>
      <c r="K207"/>
      <c r="L207"/>
      <c r="M207"/>
      <c r="N207"/>
    </row>
    <row r="208" spans="1:14" s="63" customFormat="1" ht="15" customHeight="1" x14ac:dyDescent="0.2">
      <c r="A208" s="88"/>
      <c r="B208" s="95"/>
      <c r="C208" s="30"/>
      <c r="D208" s="59" t="s">
        <v>122</v>
      </c>
      <c r="E208" s="50" t="s">
        <v>39</v>
      </c>
      <c r="F208" s="120">
        <v>32381000</v>
      </c>
      <c r="G208" s="2"/>
      <c r="H208" s="175"/>
      <c r="I208"/>
      <c r="J208"/>
      <c r="K208"/>
      <c r="L208"/>
      <c r="M208"/>
      <c r="N208"/>
    </row>
    <row r="209" spans="1:14" ht="45" x14ac:dyDescent="0.2">
      <c r="A209" s="88"/>
      <c r="B209" s="88">
        <v>85502</v>
      </c>
      <c r="C209" s="18"/>
      <c r="D209" s="24" t="s">
        <v>48</v>
      </c>
      <c r="E209" s="52"/>
      <c r="F209" s="117">
        <f>F210</f>
        <v>8888000</v>
      </c>
    </row>
    <row r="210" spans="1:14" s="4" customFormat="1" ht="56.25" x14ac:dyDescent="0.2">
      <c r="A210" s="88"/>
      <c r="B210" s="88"/>
      <c r="C210" s="16">
        <v>2010</v>
      </c>
      <c r="D210" s="123" t="s">
        <v>162</v>
      </c>
      <c r="E210" s="43"/>
      <c r="F210" s="113">
        <f>F211</f>
        <v>8888000</v>
      </c>
      <c r="G210" s="2"/>
      <c r="H210" s="175"/>
      <c r="I210"/>
      <c r="J210"/>
      <c r="K210"/>
      <c r="L210"/>
      <c r="M210"/>
      <c r="N210"/>
    </row>
    <row r="211" spans="1:14" s="63" customFormat="1" ht="15" customHeight="1" x14ac:dyDescent="0.2">
      <c r="A211" s="88"/>
      <c r="B211" s="95"/>
      <c r="C211" s="30"/>
      <c r="D211" s="59" t="s">
        <v>122</v>
      </c>
      <c r="E211" s="50" t="s">
        <v>39</v>
      </c>
      <c r="F211" s="114">
        <v>8888000</v>
      </c>
      <c r="G211" s="2"/>
      <c r="H211" s="175"/>
      <c r="I211"/>
      <c r="J211"/>
      <c r="K211"/>
      <c r="L211"/>
      <c r="M211"/>
      <c r="N211"/>
    </row>
    <row r="212" spans="1:14" ht="16.5" customHeight="1" x14ac:dyDescent="0.2">
      <c r="A212" s="88"/>
      <c r="B212" s="88">
        <v>85504</v>
      </c>
      <c r="C212" s="18"/>
      <c r="D212" s="24" t="s">
        <v>144</v>
      </c>
      <c r="E212" s="52"/>
      <c r="F212" s="112">
        <f>F213</f>
        <v>1027000</v>
      </c>
    </row>
    <row r="213" spans="1:14" s="4" customFormat="1" ht="56.25" x14ac:dyDescent="0.2">
      <c r="A213" s="88"/>
      <c r="B213" s="88"/>
      <c r="C213" s="16">
        <v>2010</v>
      </c>
      <c r="D213" s="123" t="s">
        <v>162</v>
      </c>
      <c r="E213" s="43"/>
      <c r="F213" s="113">
        <f>F214</f>
        <v>1027000</v>
      </c>
      <c r="G213" s="2"/>
      <c r="H213" s="175"/>
      <c r="I213"/>
      <c r="J213"/>
      <c r="K213"/>
      <c r="L213"/>
      <c r="M213"/>
      <c r="N213"/>
    </row>
    <row r="214" spans="1:14" s="63" customFormat="1" ht="15" customHeight="1" x14ac:dyDescent="0.2">
      <c r="A214" s="88"/>
      <c r="B214" s="95"/>
      <c r="C214" s="30"/>
      <c r="D214" s="59" t="s">
        <v>122</v>
      </c>
      <c r="E214" s="50" t="s">
        <v>39</v>
      </c>
      <c r="F214" s="114">
        <v>1027000</v>
      </c>
      <c r="G214" s="2"/>
      <c r="H214" s="175"/>
      <c r="I214"/>
      <c r="J214"/>
      <c r="K214"/>
      <c r="L214"/>
      <c r="M214"/>
      <c r="N214"/>
    </row>
    <row r="215" spans="1:14" ht="42" customHeight="1" x14ac:dyDescent="0.2">
      <c r="A215" s="88"/>
      <c r="B215" s="91">
        <v>85513</v>
      </c>
      <c r="C215" s="15"/>
      <c r="D215" s="24" t="s">
        <v>157</v>
      </c>
      <c r="E215" s="47"/>
      <c r="F215" s="112">
        <f>F216</f>
        <v>53000</v>
      </c>
    </row>
    <row r="216" spans="1:14" s="4" customFormat="1" ht="56.25" x14ac:dyDescent="0.2">
      <c r="A216" s="88"/>
      <c r="B216" s="88"/>
      <c r="C216" s="16">
        <v>2010</v>
      </c>
      <c r="D216" s="123" t="s">
        <v>162</v>
      </c>
      <c r="E216" s="43"/>
      <c r="F216" s="113">
        <f>F217</f>
        <v>53000</v>
      </c>
      <c r="G216" s="2"/>
      <c r="H216" s="175"/>
      <c r="I216"/>
      <c r="J216"/>
      <c r="K216"/>
      <c r="L216"/>
      <c r="M216"/>
      <c r="N216"/>
    </row>
    <row r="217" spans="1:14" s="63" customFormat="1" ht="16.5" customHeight="1" x14ac:dyDescent="0.2">
      <c r="A217" s="88"/>
      <c r="B217" s="95"/>
      <c r="C217" s="30"/>
      <c r="D217" s="59" t="s">
        <v>122</v>
      </c>
      <c r="E217" s="50" t="s">
        <v>39</v>
      </c>
      <c r="F217" s="114">
        <v>53000</v>
      </c>
      <c r="G217" s="2"/>
      <c r="H217" s="175"/>
      <c r="I217"/>
      <c r="J217"/>
      <c r="K217"/>
      <c r="L217"/>
      <c r="M217"/>
      <c r="N217"/>
    </row>
    <row r="218" spans="1:14" ht="18" customHeight="1" x14ac:dyDescent="0.2">
      <c r="A218" s="179" t="s">
        <v>149</v>
      </c>
      <c r="B218" s="180"/>
      <c r="C218" s="180"/>
      <c r="D218" s="181"/>
      <c r="E218" s="125"/>
      <c r="F218" s="126">
        <f>F189+F193+F197+F201+F205</f>
        <v>42902046</v>
      </c>
    </row>
    <row r="219" spans="1:14" s="3" customFormat="1" ht="7.5" customHeight="1" x14ac:dyDescent="0.2">
      <c r="A219" s="127"/>
      <c r="B219" s="128"/>
      <c r="C219" s="129"/>
      <c r="D219" s="130"/>
      <c r="E219" s="131"/>
      <c r="F219" s="132"/>
      <c r="G219" s="2"/>
      <c r="H219" s="175"/>
      <c r="I219"/>
      <c r="J219"/>
      <c r="K219"/>
      <c r="L219"/>
      <c r="M219"/>
      <c r="N219"/>
    </row>
    <row r="220" spans="1:14" s="3" customFormat="1" ht="18" customHeight="1" x14ac:dyDescent="0.2">
      <c r="A220" s="182" t="s">
        <v>121</v>
      </c>
      <c r="B220" s="182"/>
      <c r="C220" s="182"/>
      <c r="D220" s="182"/>
      <c r="E220" s="182"/>
      <c r="F220" s="150"/>
      <c r="G220" s="2"/>
      <c r="H220" s="175"/>
      <c r="I220"/>
      <c r="J220"/>
      <c r="K220"/>
      <c r="L220"/>
      <c r="M220"/>
      <c r="N220"/>
    </row>
    <row r="221" spans="1:14" s="3" customFormat="1" ht="18" customHeight="1" x14ac:dyDescent="0.2">
      <c r="A221" s="83">
        <v>600</v>
      </c>
      <c r="B221" s="82"/>
      <c r="C221" s="32"/>
      <c r="D221" s="34" t="s">
        <v>20</v>
      </c>
      <c r="E221" s="49"/>
      <c r="F221" s="112">
        <f>F222</f>
        <v>17000</v>
      </c>
      <c r="G221" s="2"/>
      <c r="H221" s="175"/>
      <c r="I221"/>
      <c r="J221"/>
      <c r="K221"/>
      <c r="L221"/>
      <c r="M221"/>
      <c r="N221"/>
    </row>
    <row r="222" spans="1:14" s="3" customFormat="1" ht="16.5" customHeight="1" x14ac:dyDescent="0.2">
      <c r="A222" s="88"/>
      <c r="B222" s="88">
        <v>60014</v>
      </c>
      <c r="C222" s="18"/>
      <c r="D222" s="26" t="s">
        <v>49</v>
      </c>
      <c r="E222" s="52"/>
      <c r="F222" s="112">
        <f>F223</f>
        <v>17000</v>
      </c>
      <c r="G222" s="2"/>
      <c r="H222" s="175"/>
      <c r="I222"/>
      <c r="J222"/>
      <c r="K222"/>
      <c r="L222"/>
      <c r="M222"/>
      <c r="N222"/>
    </row>
    <row r="223" spans="1:14" s="55" customFormat="1" ht="47.25" customHeight="1" x14ac:dyDescent="0.2">
      <c r="A223" s="88"/>
      <c r="B223" s="88"/>
      <c r="C223" s="16">
        <v>2320</v>
      </c>
      <c r="D223" s="25" t="s">
        <v>164</v>
      </c>
      <c r="E223" s="43"/>
      <c r="F223" s="113">
        <f>F224</f>
        <v>17000</v>
      </c>
      <c r="G223" s="2"/>
      <c r="H223" s="175"/>
      <c r="I223"/>
      <c r="J223"/>
      <c r="K223"/>
      <c r="L223"/>
      <c r="M223"/>
      <c r="N223"/>
    </row>
    <row r="224" spans="1:14" s="7" customFormat="1" ht="16.5" customHeight="1" x14ac:dyDescent="0.2">
      <c r="A224" s="95"/>
      <c r="B224" s="95"/>
      <c r="C224" s="30"/>
      <c r="D224" s="59" t="s">
        <v>122</v>
      </c>
      <c r="E224" s="43" t="s">
        <v>42</v>
      </c>
      <c r="F224" s="114">
        <v>17000</v>
      </c>
      <c r="G224" s="2"/>
      <c r="H224" s="175"/>
      <c r="I224"/>
      <c r="J224"/>
      <c r="K224"/>
      <c r="L224"/>
      <c r="M224"/>
      <c r="N224"/>
    </row>
    <row r="225" spans="1:14" ht="18" customHeight="1" x14ac:dyDescent="0.2">
      <c r="A225" s="83">
        <v>710</v>
      </c>
      <c r="B225" s="82"/>
      <c r="C225" s="31"/>
      <c r="D225" s="33" t="s">
        <v>35</v>
      </c>
      <c r="E225" s="48"/>
      <c r="F225" s="112">
        <f>F226</f>
        <v>20000</v>
      </c>
    </row>
    <row r="226" spans="1:14" ht="16.5" customHeight="1" x14ac:dyDescent="0.2">
      <c r="A226" s="88"/>
      <c r="B226" s="91">
        <v>71035</v>
      </c>
      <c r="C226" s="15"/>
      <c r="D226" s="24" t="s">
        <v>36</v>
      </c>
      <c r="E226" s="47"/>
      <c r="F226" s="112">
        <f>F227</f>
        <v>20000</v>
      </c>
    </row>
    <row r="227" spans="1:14" s="54" customFormat="1" ht="48" customHeight="1" x14ac:dyDescent="0.2">
      <c r="A227" s="88"/>
      <c r="B227" s="88"/>
      <c r="C227" s="16">
        <v>2020</v>
      </c>
      <c r="D227" s="25" t="s">
        <v>165</v>
      </c>
      <c r="E227" s="43"/>
      <c r="F227" s="113">
        <f>F228</f>
        <v>20000</v>
      </c>
      <c r="G227" s="2"/>
      <c r="H227" s="175"/>
      <c r="I227"/>
      <c r="J227"/>
      <c r="K227"/>
      <c r="L227"/>
      <c r="M227"/>
      <c r="N227"/>
    </row>
    <row r="228" spans="1:14" ht="15" customHeight="1" x14ac:dyDescent="0.2">
      <c r="A228" s="95"/>
      <c r="B228" s="95"/>
      <c r="C228" s="30"/>
      <c r="D228" s="59" t="s">
        <v>122</v>
      </c>
      <c r="E228" s="43" t="s">
        <v>42</v>
      </c>
      <c r="F228" s="114">
        <v>20000</v>
      </c>
    </row>
    <row r="229" spans="1:14" s="3" customFormat="1" ht="18" customHeight="1" x14ac:dyDescent="0.2">
      <c r="A229" s="83">
        <v>801</v>
      </c>
      <c r="B229" s="82"/>
      <c r="C229" s="82"/>
      <c r="D229" s="34" t="s">
        <v>3</v>
      </c>
      <c r="E229" s="79"/>
      <c r="F229" s="112">
        <f>F230</f>
        <v>4248.82</v>
      </c>
      <c r="G229" s="2"/>
      <c r="H229" s="175"/>
      <c r="I229"/>
      <c r="J229"/>
      <c r="K229"/>
      <c r="L229"/>
      <c r="M229"/>
      <c r="N229"/>
    </row>
    <row r="230" spans="1:14" s="3" customFormat="1" ht="16.5" customHeight="1" x14ac:dyDescent="0.2">
      <c r="A230" s="167"/>
      <c r="B230" s="91">
        <v>80101</v>
      </c>
      <c r="C230" s="108"/>
      <c r="D230" s="24" t="s">
        <v>156</v>
      </c>
      <c r="E230" s="168"/>
      <c r="F230" s="112">
        <f>F231</f>
        <v>4248.82</v>
      </c>
      <c r="G230" s="2"/>
      <c r="H230" s="175"/>
      <c r="I230"/>
      <c r="J230"/>
      <c r="K230"/>
      <c r="L230"/>
      <c r="M230"/>
      <c r="N230"/>
    </row>
    <row r="231" spans="1:14" s="55" customFormat="1" ht="52.5" customHeight="1" x14ac:dyDescent="0.2">
      <c r="A231" s="88"/>
      <c r="B231" s="88"/>
      <c r="C231" s="109">
        <v>2310</v>
      </c>
      <c r="D231" s="25" t="s">
        <v>166</v>
      </c>
      <c r="E231" s="41"/>
      <c r="F231" s="113">
        <f>F232</f>
        <v>4248.82</v>
      </c>
      <c r="G231" s="2"/>
      <c r="H231" s="175"/>
      <c r="I231"/>
      <c r="J231"/>
      <c r="K231"/>
      <c r="L231"/>
      <c r="M231"/>
      <c r="N231"/>
    </row>
    <row r="232" spans="1:14" s="7" customFormat="1" ht="28.5" customHeight="1" x14ac:dyDescent="0.2">
      <c r="A232" s="90"/>
      <c r="B232" s="90"/>
      <c r="C232" s="172"/>
      <c r="D232" s="59" t="s">
        <v>122</v>
      </c>
      <c r="E232" s="41" t="s">
        <v>134</v>
      </c>
      <c r="F232" s="114">
        <v>4248.82</v>
      </c>
      <c r="G232" s="2"/>
      <c r="H232" s="175"/>
      <c r="I232"/>
      <c r="J232"/>
      <c r="K232"/>
      <c r="L232"/>
      <c r="M232"/>
      <c r="N232"/>
    </row>
    <row r="233" spans="1:14" s="3" customFormat="1" ht="18.75" customHeight="1" x14ac:dyDescent="0.2">
      <c r="A233" s="83">
        <v>921</v>
      </c>
      <c r="B233" s="82"/>
      <c r="C233" s="82"/>
      <c r="D233" s="34" t="s">
        <v>60</v>
      </c>
      <c r="E233" s="49"/>
      <c r="F233" s="112">
        <f>F234</f>
        <v>50000</v>
      </c>
      <c r="G233" s="2"/>
      <c r="H233" s="175"/>
      <c r="I233"/>
      <c r="J233"/>
      <c r="K233"/>
      <c r="L233"/>
      <c r="M233"/>
      <c r="N233"/>
    </row>
    <row r="234" spans="1:14" s="3" customFormat="1" ht="16.5" customHeight="1" x14ac:dyDescent="0.2">
      <c r="A234" s="88"/>
      <c r="B234" s="88">
        <v>92116</v>
      </c>
      <c r="C234" s="18"/>
      <c r="D234" s="26" t="s">
        <v>152</v>
      </c>
      <c r="E234" s="52"/>
      <c r="F234" s="112">
        <f>F235</f>
        <v>50000</v>
      </c>
      <c r="G234" s="2"/>
      <c r="H234" s="175"/>
      <c r="I234"/>
      <c r="J234"/>
      <c r="K234"/>
      <c r="L234"/>
      <c r="M234"/>
      <c r="N234"/>
    </row>
    <row r="235" spans="1:14" s="55" customFormat="1" ht="50.25" customHeight="1" x14ac:dyDescent="0.2">
      <c r="A235" s="88"/>
      <c r="B235" s="88"/>
      <c r="C235" s="16">
        <v>2320</v>
      </c>
      <c r="D235" s="25" t="s">
        <v>164</v>
      </c>
      <c r="E235" s="43"/>
      <c r="F235" s="113">
        <f>F236</f>
        <v>50000</v>
      </c>
      <c r="G235" s="2"/>
      <c r="H235" s="175"/>
      <c r="I235"/>
      <c r="J235"/>
      <c r="K235"/>
      <c r="L235"/>
      <c r="M235"/>
      <c r="N235"/>
    </row>
    <row r="236" spans="1:14" s="7" customFormat="1" ht="16.5" customHeight="1" x14ac:dyDescent="0.2">
      <c r="A236" s="95"/>
      <c r="B236" s="95"/>
      <c r="C236" s="30"/>
      <c r="D236" s="59" t="s">
        <v>122</v>
      </c>
      <c r="E236" s="43" t="s">
        <v>39</v>
      </c>
      <c r="F236" s="114">
        <v>50000</v>
      </c>
      <c r="G236" s="2"/>
      <c r="H236" s="175"/>
      <c r="I236"/>
      <c r="J236"/>
      <c r="K236"/>
      <c r="L236"/>
      <c r="M236"/>
      <c r="N236"/>
    </row>
    <row r="237" spans="1:14" ht="18" customHeight="1" x14ac:dyDescent="0.2">
      <c r="A237" s="179" t="s">
        <v>149</v>
      </c>
      <c r="B237" s="180"/>
      <c r="C237" s="180"/>
      <c r="D237" s="181"/>
      <c r="E237" s="125"/>
      <c r="F237" s="126">
        <f>F221+F225+F229+F233</f>
        <v>91248.82</v>
      </c>
    </row>
    <row r="238" spans="1:14" s="54" customFormat="1" ht="11.25" customHeight="1" x14ac:dyDescent="0.2">
      <c r="A238" s="100"/>
      <c r="B238" s="84"/>
      <c r="C238" s="20"/>
      <c r="D238" s="71"/>
      <c r="E238" s="53"/>
      <c r="F238" s="119"/>
      <c r="G238" s="2"/>
      <c r="H238" s="175"/>
      <c r="I238"/>
      <c r="J238"/>
      <c r="K238"/>
      <c r="L238"/>
      <c r="M238"/>
      <c r="N238"/>
    </row>
    <row r="239" spans="1:14" ht="18" customHeight="1" x14ac:dyDescent="0.2">
      <c r="A239" s="182" t="s">
        <v>125</v>
      </c>
      <c r="B239" s="182"/>
      <c r="C239" s="182"/>
      <c r="D239" s="182"/>
      <c r="E239" s="182"/>
      <c r="F239" s="150"/>
    </row>
    <row r="240" spans="1:14" ht="18" customHeight="1" x14ac:dyDescent="0.2">
      <c r="A240" s="83">
        <v>852</v>
      </c>
      <c r="B240" s="82"/>
      <c r="C240" s="32"/>
      <c r="D240" s="34" t="s">
        <v>27</v>
      </c>
      <c r="E240" s="48"/>
      <c r="F240" s="111">
        <f>F241+F244+F247+F250+F253</f>
        <v>1449000</v>
      </c>
    </row>
    <row r="241" spans="1:14" ht="54" customHeight="1" x14ac:dyDescent="0.2">
      <c r="A241" s="88"/>
      <c r="B241" s="91">
        <v>85213</v>
      </c>
      <c r="C241" s="15"/>
      <c r="D241" s="24" t="s">
        <v>143</v>
      </c>
      <c r="E241" s="47"/>
      <c r="F241" s="112">
        <f>F242</f>
        <v>91000</v>
      </c>
    </row>
    <row r="242" spans="1:14" s="54" customFormat="1" ht="40.5" customHeight="1" x14ac:dyDescent="0.2">
      <c r="A242" s="98"/>
      <c r="B242" s="99"/>
      <c r="C242" s="16">
        <v>2030</v>
      </c>
      <c r="D242" s="123" t="s">
        <v>167</v>
      </c>
      <c r="E242" s="43"/>
      <c r="F242" s="113">
        <f>F243</f>
        <v>91000</v>
      </c>
      <c r="G242" s="2"/>
      <c r="H242" s="175"/>
      <c r="I242"/>
      <c r="J242"/>
      <c r="K242"/>
      <c r="L242"/>
      <c r="M242"/>
      <c r="N242"/>
    </row>
    <row r="243" spans="1:14" s="21" customFormat="1" ht="15.75" customHeight="1" x14ac:dyDescent="0.2">
      <c r="A243" s="90"/>
      <c r="B243" s="90"/>
      <c r="C243" s="44"/>
      <c r="D243" s="59" t="s">
        <v>122</v>
      </c>
      <c r="E243" s="43" t="s">
        <v>39</v>
      </c>
      <c r="F243" s="120">
        <v>91000</v>
      </c>
      <c r="G243" s="2"/>
      <c r="H243" s="175"/>
      <c r="I243"/>
      <c r="J243"/>
      <c r="K243"/>
      <c r="L243"/>
      <c r="M243"/>
      <c r="N243"/>
    </row>
    <row r="244" spans="1:14" s="21" customFormat="1" ht="29.25" customHeight="1" x14ac:dyDescent="0.2">
      <c r="A244" s="88"/>
      <c r="B244" s="91">
        <v>85214</v>
      </c>
      <c r="C244" s="15"/>
      <c r="D244" s="24" t="s">
        <v>113</v>
      </c>
      <c r="E244" s="47"/>
      <c r="F244" s="112">
        <f>F245</f>
        <v>60000</v>
      </c>
      <c r="G244" s="22"/>
      <c r="H244" s="175"/>
      <c r="I244"/>
      <c r="J244"/>
      <c r="K244"/>
      <c r="L244"/>
      <c r="M244"/>
      <c r="N244"/>
    </row>
    <row r="245" spans="1:14" s="21" customFormat="1" ht="40.5" customHeight="1" x14ac:dyDescent="0.2">
      <c r="A245" s="98"/>
      <c r="B245" s="99"/>
      <c r="C245" s="16">
        <v>2030</v>
      </c>
      <c r="D245" s="123" t="s">
        <v>167</v>
      </c>
      <c r="E245" s="43"/>
      <c r="F245" s="113">
        <f>F246</f>
        <v>60000</v>
      </c>
      <c r="G245" s="22"/>
      <c r="H245" s="175"/>
      <c r="I245"/>
      <c r="J245"/>
      <c r="K245"/>
      <c r="L245"/>
      <c r="M245"/>
      <c r="N245"/>
    </row>
    <row r="246" spans="1:14" s="11" customFormat="1" ht="15.75" customHeight="1" x14ac:dyDescent="0.2">
      <c r="A246" s="90"/>
      <c r="B246" s="90"/>
      <c r="C246" s="44"/>
      <c r="D246" s="59" t="s">
        <v>122</v>
      </c>
      <c r="E246" s="43" t="s">
        <v>39</v>
      </c>
      <c r="F246" s="120">
        <v>60000</v>
      </c>
      <c r="G246" s="177"/>
      <c r="H246" s="175"/>
      <c r="I246"/>
      <c r="J246"/>
      <c r="K246"/>
      <c r="L246"/>
      <c r="M246"/>
      <c r="N246"/>
    </row>
    <row r="247" spans="1:14" s="54" customFormat="1" ht="16.5" customHeight="1" x14ac:dyDescent="0.2">
      <c r="A247" s="98"/>
      <c r="B247" s="91">
        <v>85216</v>
      </c>
      <c r="C247" s="15"/>
      <c r="D247" s="24" t="s">
        <v>52</v>
      </c>
      <c r="E247" s="47"/>
      <c r="F247" s="112">
        <f>F248</f>
        <v>956000</v>
      </c>
      <c r="G247" s="2"/>
      <c r="H247" s="175"/>
      <c r="I247"/>
      <c r="J247"/>
      <c r="K247"/>
      <c r="L247"/>
      <c r="M247"/>
      <c r="N247"/>
    </row>
    <row r="248" spans="1:14" s="11" customFormat="1" ht="40.5" customHeight="1" x14ac:dyDescent="0.2">
      <c r="A248" s="98"/>
      <c r="B248" s="99"/>
      <c r="C248" s="16">
        <v>2030</v>
      </c>
      <c r="D248" s="123" t="s">
        <v>167</v>
      </c>
      <c r="E248" s="43"/>
      <c r="F248" s="113">
        <f>F249</f>
        <v>956000</v>
      </c>
      <c r="G248" s="2"/>
      <c r="H248" s="175"/>
      <c r="I248"/>
      <c r="J248"/>
      <c r="K248"/>
      <c r="L248"/>
      <c r="M248"/>
      <c r="N248"/>
    </row>
    <row r="249" spans="1:14" s="11" customFormat="1" ht="15.75" customHeight="1" x14ac:dyDescent="0.2">
      <c r="A249" s="90"/>
      <c r="B249" s="94"/>
      <c r="C249" s="57"/>
      <c r="D249" s="64" t="s">
        <v>122</v>
      </c>
      <c r="E249" s="50" t="s">
        <v>39</v>
      </c>
      <c r="F249" s="120">
        <v>956000</v>
      </c>
      <c r="G249" s="2"/>
      <c r="H249" s="175"/>
      <c r="I249"/>
      <c r="J249"/>
      <c r="K249"/>
      <c r="L249"/>
      <c r="M249"/>
      <c r="N249"/>
    </row>
    <row r="250" spans="1:14" s="54" customFormat="1" ht="15.75" customHeight="1" x14ac:dyDescent="0.2">
      <c r="A250" s="88"/>
      <c r="B250" s="88">
        <v>85219</v>
      </c>
      <c r="C250" s="18"/>
      <c r="D250" s="26" t="s">
        <v>28</v>
      </c>
      <c r="E250" s="47"/>
      <c r="F250" s="112">
        <f>F251</f>
        <v>275100</v>
      </c>
      <c r="G250" s="2"/>
      <c r="H250" s="175"/>
      <c r="I250"/>
      <c r="J250"/>
      <c r="K250"/>
      <c r="L250"/>
      <c r="M250"/>
      <c r="N250"/>
    </row>
    <row r="251" spans="1:14" ht="40.5" customHeight="1" x14ac:dyDescent="0.2">
      <c r="A251" s="98"/>
      <c r="B251" s="99"/>
      <c r="C251" s="16">
        <v>2030</v>
      </c>
      <c r="D251" s="123" t="s">
        <v>167</v>
      </c>
      <c r="E251" s="43"/>
      <c r="F251" s="113">
        <f>F252</f>
        <v>275100</v>
      </c>
    </row>
    <row r="252" spans="1:14" ht="15.75" customHeight="1" x14ac:dyDescent="0.2">
      <c r="A252" s="90"/>
      <c r="B252" s="94"/>
      <c r="C252" s="57"/>
      <c r="D252" s="59" t="s">
        <v>122</v>
      </c>
      <c r="E252" s="50" t="s">
        <v>39</v>
      </c>
      <c r="F252" s="120">
        <v>275100</v>
      </c>
    </row>
    <row r="253" spans="1:14" ht="16.5" customHeight="1" x14ac:dyDescent="0.2">
      <c r="A253" s="88"/>
      <c r="B253" s="91">
        <v>85230</v>
      </c>
      <c r="C253" s="15"/>
      <c r="D253" s="24" t="s">
        <v>114</v>
      </c>
      <c r="E253" s="47"/>
      <c r="F253" s="112">
        <f>F254</f>
        <v>66900</v>
      </c>
    </row>
    <row r="254" spans="1:14" s="21" customFormat="1" ht="40.5" customHeight="1" x14ac:dyDescent="0.2">
      <c r="A254" s="98"/>
      <c r="B254" s="99"/>
      <c r="C254" s="16">
        <v>2030</v>
      </c>
      <c r="D254" s="123" t="s">
        <v>167</v>
      </c>
      <c r="E254" s="43"/>
      <c r="F254" s="113">
        <f>F255</f>
        <v>66900</v>
      </c>
      <c r="G254" s="2"/>
      <c r="H254" s="175"/>
      <c r="I254"/>
      <c r="J254"/>
      <c r="K254"/>
      <c r="L254"/>
      <c r="M254"/>
      <c r="N254"/>
    </row>
    <row r="255" spans="1:14" s="21" customFormat="1" ht="15.75" customHeight="1" x14ac:dyDescent="0.2">
      <c r="A255" s="90"/>
      <c r="B255" s="94"/>
      <c r="C255" s="57"/>
      <c r="D255" s="59" t="s">
        <v>122</v>
      </c>
      <c r="E255" s="50" t="s">
        <v>39</v>
      </c>
      <c r="F255" s="120">
        <v>66900</v>
      </c>
      <c r="G255" s="2"/>
      <c r="H255" s="175"/>
      <c r="I255"/>
      <c r="J255"/>
      <c r="K255"/>
      <c r="L255"/>
      <c r="M255"/>
      <c r="N255"/>
    </row>
    <row r="256" spans="1:14" s="21" customFormat="1" ht="29.25" customHeight="1" x14ac:dyDescent="0.2">
      <c r="A256" s="83">
        <v>900</v>
      </c>
      <c r="B256" s="82"/>
      <c r="C256" s="82"/>
      <c r="D256" s="34" t="s">
        <v>15</v>
      </c>
      <c r="E256" s="14"/>
      <c r="F256" s="111">
        <f>F257</f>
        <v>2277119.9700000002</v>
      </c>
      <c r="G256" s="2"/>
      <c r="H256" s="175"/>
      <c r="I256"/>
      <c r="J256"/>
      <c r="K256"/>
      <c r="L256"/>
      <c r="M256"/>
      <c r="N256"/>
    </row>
    <row r="257" spans="1:14" s="21" customFormat="1" ht="18" customHeight="1" x14ac:dyDescent="0.2">
      <c r="A257" s="88"/>
      <c r="B257" s="91">
        <v>90095</v>
      </c>
      <c r="C257" s="108"/>
      <c r="D257" s="24" t="s">
        <v>6</v>
      </c>
      <c r="E257" s="79"/>
      <c r="F257" s="112">
        <f>F258</f>
        <v>2277119.9700000002</v>
      </c>
      <c r="G257" s="2"/>
      <c r="H257" s="175"/>
      <c r="I257"/>
      <c r="J257"/>
      <c r="K257"/>
      <c r="L257"/>
      <c r="M257"/>
      <c r="N257"/>
    </row>
    <row r="258" spans="1:14" s="21" customFormat="1" ht="63" customHeight="1" x14ac:dyDescent="0.2">
      <c r="A258" s="88"/>
      <c r="B258" s="88"/>
      <c r="C258" s="109">
        <v>6300</v>
      </c>
      <c r="D258" s="25" t="s">
        <v>160</v>
      </c>
      <c r="E258" s="77"/>
      <c r="F258" s="113">
        <f>F259</f>
        <v>2277119.9700000002</v>
      </c>
      <c r="G258" s="2"/>
      <c r="H258" s="175"/>
      <c r="I258"/>
      <c r="J258"/>
      <c r="K258"/>
      <c r="L258"/>
      <c r="M258"/>
      <c r="N258"/>
    </row>
    <row r="259" spans="1:14" s="21" customFormat="1" ht="15.75" customHeight="1" x14ac:dyDescent="0.2">
      <c r="A259" s="90"/>
      <c r="B259" s="94"/>
      <c r="C259" s="57"/>
      <c r="D259" s="59" t="s">
        <v>122</v>
      </c>
      <c r="E259" s="41" t="s">
        <v>86</v>
      </c>
      <c r="F259" s="120">
        <v>2277119.9700000002</v>
      </c>
      <c r="G259" s="2"/>
      <c r="H259" s="175"/>
      <c r="I259"/>
      <c r="J259"/>
      <c r="K259"/>
      <c r="L259"/>
      <c r="M259"/>
      <c r="N259"/>
    </row>
    <row r="260" spans="1:14" s="21" customFormat="1" ht="18" customHeight="1" x14ac:dyDescent="0.2">
      <c r="A260" s="179" t="s">
        <v>149</v>
      </c>
      <c r="B260" s="180"/>
      <c r="C260" s="180"/>
      <c r="D260" s="181"/>
      <c r="E260" s="125"/>
      <c r="F260" s="126">
        <f>F240+F256</f>
        <v>3726119.97</v>
      </c>
      <c r="G260" s="2"/>
      <c r="H260" s="175"/>
      <c r="I260"/>
      <c r="J260"/>
      <c r="K260"/>
      <c r="L260"/>
      <c r="M260"/>
      <c r="N260"/>
    </row>
    <row r="261" spans="1:14" s="21" customFormat="1" ht="9.75" customHeight="1" x14ac:dyDescent="0.2">
      <c r="A261" s="145"/>
      <c r="B261" s="145"/>
      <c r="C261" s="151"/>
      <c r="D261" s="152"/>
      <c r="E261" s="164"/>
      <c r="F261" s="153"/>
      <c r="G261" s="2"/>
      <c r="H261" s="175"/>
      <c r="I261"/>
      <c r="J261"/>
      <c r="K261"/>
      <c r="L261"/>
      <c r="M261"/>
      <c r="N261"/>
    </row>
    <row r="262" spans="1:14" s="21" customFormat="1" ht="39.75" customHeight="1" x14ac:dyDescent="0.2">
      <c r="A262" s="154" t="s">
        <v>127</v>
      </c>
      <c r="B262" s="182" t="s">
        <v>126</v>
      </c>
      <c r="C262" s="182"/>
      <c r="D262" s="182"/>
      <c r="E262" s="182"/>
      <c r="F262" s="132"/>
      <c r="G262" s="2"/>
      <c r="H262" s="175"/>
      <c r="I262"/>
      <c r="J262"/>
      <c r="K262"/>
      <c r="L262"/>
      <c r="M262"/>
      <c r="N262"/>
    </row>
    <row r="263" spans="1:14" s="21" customFormat="1" ht="18" customHeight="1" x14ac:dyDescent="0.2">
      <c r="A263" s="83">
        <v>600</v>
      </c>
      <c r="B263" s="82"/>
      <c r="C263" s="82"/>
      <c r="D263" s="34" t="s">
        <v>20</v>
      </c>
      <c r="E263" s="14"/>
      <c r="F263" s="111">
        <f>F264</f>
        <v>3453950.11</v>
      </c>
      <c r="G263" s="2"/>
      <c r="H263" s="175"/>
      <c r="I263"/>
      <c r="J263"/>
      <c r="K263"/>
      <c r="L263"/>
      <c r="M263"/>
      <c r="N263"/>
    </row>
    <row r="264" spans="1:14" s="21" customFormat="1" ht="16.5" customHeight="1" x14ac:dyDescent="0.2">
      <c r="A264" s="88"/>
      <c r="B264" s="91">
        <v>60016</v>
      </c>
      <c r="C264" s="108"/>
      <c r="D264" s="24" t="s">
        <v>5</v>
      </c>
      <c r="E264" s="79"/>
      <c r="F264" s="112">
        <f>F265</f>
        <v>3453950.11</v>
      </c>
      <c r="G264" s="2"/>
      <c r="H264" s="175"/>
      <c r="I264"/>
      <c r="J264"/>
      <c r="K264"/>
      <c r="L264"/>
      <c r="M264"/>
      <c r="N264"/>
    </row>
    <row r="265" spans="1:14" s="21" customFormat="1" ht="75" customHeight="1" x14ac:dyDescent="0.2">
      <c r="A265" s="88"/>
      <c r="B265" s="88"/>
      <c r="C265" s="109">
        <v>6257</v>
      </c>
      <c r="D265" s="25" t="s">
        <v>168</v>
      </c>
      <c r="E265" s="77"/>
      <c r="F265" s="113">
        <f>SUM(F267:F267)</f>
        <v>3453950.11</v>
      </c>
      <c r="G265" s="2"/>
      <c r="H265" s="175"/>
      <c r="I265"/>
      <c r="J265"/>
      <c r="K265"/>
      <c r="L265"/>
      <c r="M265"/>
      <c r="N265"/>
    </row>
    <row r="266" spans="1:14" s="21" customFormat="1" ht="15.75" customHeight="1" x14ac:dyDescent="0.2">
      <c r="A266" s="88"/>
      <c r="B266" s="88"/>
      <c r="C266" s="109"/>
      <c r="D266" s="25" t="s">
        <v>122</v>
      </c>
      <c r="E266" s="43"/>
      <c r="F266" s="113"/>
      <c r="G266" s="2"/>
      <c r="H266" s="175"/>
      <c r="I266"/>
      <c r="J266"/>
      <c r="K266"/>
      <c r="L266"/>
      <c r="M266"/>
      <c r="N266"/>
    </row>
    <row r="267" spans="1:14" s="21" customFormat="1" ht="24.75" customHeight="1" x14ac:dyDescent="0.2">
      <c r="A267" s="88"/>
      <c r="B267" s="88"/>
      <c r="C267" s="110"/>
      <c r="D267" s="140" t="s">
        <v>129</v>
      </c>
      <c r="E267" s="165" t="s">
        <v>86</v>
      </c>
      <c r="F267" s="141">
        <v>3453950.11</v>
      </c>
      <c r="G267" s="2"/>
      <c r="H267" s="175"/>
      <c r="I267"/>
      <c r="J267"/>
      <c r="K267"/>
      <c r="L267"/>
      <c r="M267"/>
      <c r="N267"/>
    </row>
    <row r="268" spans="1:14" s="21" customFormat="1" ht="18" customHeight="1" x14ac:dyDescent="0.2">
      <c r="A268" s="83">
        <v>700</v>
      </c>
      <c r="B268" s="83"/>
      <c r="C268" s="31"/>
      <c r="D268" s="33" t="s">
        <v>10</v>
      </c>
      <c r="E268" s="14"/>
      <c r="F268" s="111">
        <f>F269</f>
        <v>1961205</v>
      </c>
      <c r="G268" s="2"/>
      <c r="H268" s="175"/>
      <c r="I268"/>
      <c r="J268"/>
      <c r="K268"/>
      <c r="L268"/>
      <c r="M268"/>
      <c r="N268"/>
    </row>
    <row r="269" spans="1:14" s="21" customFormat="1" ht="16.5" customHeight="1" x14ac:dyDescent="0.2">
      <c r="A269" s="88"/>
      <c r="B269" s="91">
        <v>70005</v>
      </c>
      <c r="C269" s="15"/>
      <c r="D269" s="24" t="s">
        <v>7</v>
      </c>
      <c r="E269" s="79"/>
      <c r="F269" s="112">
        <f>F270+F273</f>
        <v>1961205</v>
      </c>
      <c r="G269" s="2"/>
      <c r="H269" s="175"/>
      <c r="I269"/>
      <c r="J269"/>
      <c r="K269"/>
      <c r="L269"/>
      <c r="M269"/>
      <c r="N269"/>
    </row>
    <row r="270" spans="1:14" s="21" customFormat="1" ht="74.25" customHeight="1" x14ac:dyDescent="0.2">
      <c r="A270" s="88"/>
      <c r="B270" s="88"/>
      <c r="C270" s="109">
        <v>6257</v>
      </c>
      <c r="D270" s="25" t="s">
        <v>168</v>
      </c>
      <c r="E270" s="133"/>
      <c r="F270" s="113">
        <f>SUM(F272:F272)</f>
        <v>1615110</v>
      </c>
      <c r="G270" s="2"/>
      <c r="H270" s="175"/>
      <c r="I270"/>
      <c r="J270"/>
      <c r="K270"/>
      <c r="L270"/>
      <c r="M270"/>
      <c r="N270"/>
    </row>
    <row r="271" spans="1:14" s="21" customFormat="1" ht="15" customHeight="1" x14ac:dyDescent="0.2">
      <c r="A271" s="88"/>
      <c r="B271" s="88"/>
      <c r="C271" s="109"/>
      <c r="D271" s="25" t="s">
        <v>122</v>
      </c>
      <c r="E271" s="41"/>
      <c r="F271" s="113"/>
      <c r="G271" s="2"/>
      <c r="H271" s="175"/>
      <c r="I271"/>
      <c r="J271"/>
      <c r="K271"/>
      <c r="L271"/>
      <c r="M271"/>
      <c r="N271"/>
    </row>
    <row r="272" spans="1:14" s="21" customFormat="1" ht="54" customHeight="1" x14ac:dyDescent="0.2">
      <c r="A272" s="88"/>
      <c r="B272" s="88"/>
      <c r="C272" s="110"/>
      <c r="D272" s="138" t="s">
        <v>139</v>
      </c>
      <c r="E272" s="166" t="s">
        <v>86</v>
      </c>
      <c r="F272" s="141">
        <v>1615110</v>
      </c>
      <c r="G272" s="2"/>
      <c r="H272" s="175"/>
      <c r="I272"/>
      <c r="J272"/>
      <c r="K272"/>
      <c r="L272"/>
      <c r="M272"/>
      <c r="N272"/>
    </row>
    <row r="273" spans="1:14" s="21" customFormat="1" ht="75.75" customHeight="1" x14ac:dyDescent="0.2">
      <c r="A273" s="88"/>
      <c r="B273" s="88"/>
      <c r="C273" s="109">
        <v>6259</v>
      </c>
      <c r="D273" s="25" t="s">
        <v>168</v>
      </c>
      <c r="E273" s="133"/>
      <c r="F273" s="113">
        <f>SUM(F275:F275)</f>
        <v>346095</v>
      </c>
      <c r="G273" s="2"/>
      <c r="H273" s="175"/>
      <c r="I273"/>
      <c r="J273"/>
      <c r="K273"/>
      <c r="L273"/>
      <c r="M273"/>
      <c r="N273"/>
    </row>
    <row r="274" spans="1:14" s="21" customFormat="1" ht="15" customHeight="1" x14ac:dyDescent="0.2">
      <c r="A274" s="88"/>
      <c r="B274" s="88"/>
      <c r="C274" s="109"/>
      <c r="D274" s="25" t="s">
        <v>122</v>
      </c>
      <c r="E274" s="41"/>
      <c r="F274" s="113"/>
      <c r="G274" s="2"/>
      <c r="H274" s="175"/>
      <c r="I274"/>
      <c r="J274"/>
      <c r="K274"/>
      <c r="L274"/>
      <c r="M274"/>
      <c r="N274"/>
    </row>
    <row r="275" spans="1:14" s="21" customFormat="1" ht="54" customHeight="1" x14ac:dyDescent="0.2">
      <c r="A275" s="88"/>
      <c r="B275" s="88"/>
      <c r="C275" s="110"/>
      <c r="D275" s="138" t="s">
        <v>139</v>
      </c>
      <c r="E275" s="166" t="s">
        <v>86</v>
      </c>
      <c r="F275" s="141">
        <v>346095</v>
      </c>
      <c r="G275" s="2"/>
      <c r="H275" s="175"/>
      <c r="I275"/>
      <c r="J275"/>
      <c r="K275"/>
      <c r="L275"/>
      <c r="M275"/>
      <c r="N275"/>
    </row>
    <row r="276" spans="1:14" s="21" customFormat="1" ht="18" customHeight="1" x14ac:dyDescent="0.2">
      <c r="A276" s="83">
        <v>710</v>
      </c>
      <c r="B276" s="82"/>
      <c r="C276" s="82"/>
      <c r="D276" s="34" t="s">
        <v>35</v>
      </c>
      <c r="E276" s="14"/>
      <c r="F276" s="111">
        <f>F277</f>
        <v>4190.7700000000004</v>
      </c>
      <c r="G276" s="2"/>
      <c r="H276" s="175"/>
      <c r="I276"/>
      <c r="J276"/>
      <c r="K276"/>
      <c r="L276"/>
      <c r="M276"/>
      <c r="N276"/>
    </row>
    <row r="277" spans="1:14" s="21" customFormat="1" ht="18" customHeight="1" x14ac:dyDescent="0.2">
      <c r="A277" s="167"/>
      <c r="B277" s="91">
        <v>71095</v>
      </c>
      <c r="C277" s="135"/>
      <c r="D277" s="24" t="s">
        <v>6</v>
      </c>
      <c r="E277" s="168"/>
      <c r="F277" s="117">
        <f>F278+F281</f>
        <v>4190.7700000000004</v>
      </c>
      <c r="G277" s="2"/>
      <c r="H277" s="175"/>
      <c r="I277"/>
      <c r="J277"/>
      <c r="K277"/>
      <c r="L277"/>
      <c r="M277"/>
      <c r="N277"/>
    </row>
    <row r="278" spans="1:14" s="21" customFormat="1" ht="72.75" customHeight="1" x14ac:dyDescent="0.2">
      <c r="A278" s="167"/>
      <c r="B278" s="88"/>
      <c r="C278" s="109">
        <v>2058</v>
      </c>
      <c r="D278" s="25" t="s">
        <v>169</v>
      </c>
      <c r="E278" s="41"/>
      <c r="F278" s="113">
        <f>F280</f>
        <v>3562.15</v>
      </c>
      <c r="G278" s="2"/>
      <c r="H278" s="175"/>
      <c r="I278"/>
      <c r="J278"/>
      <c r="K278"/>
      <c r="L278"/>
      <c r="M278"/>
      <c r="N278"/>
    </row>
    <row r="279" spans="1:14" s="21" customFormat="1" ht="15.75" customHeight="1" x14ac:dyDescent="0.2">
      <c r="A279" s="169"/>
      <c r="B279" s="169"/>
      <c r="C279" s="170"/>
      <c r="D279" s="25" t="s">
        <v>122</v>
      </c>
      <c r="E279" s="41"/>
      <c r="F279" s="113"/>
      <c r="G279" s="2"/>
      <c r="H279" s="175"/>
      <c r="I279"/>
      <c r="J279"/>
      <c r="K279"/>
      <c r="L279"/>
      <c r="M279"/>
      <c r="N279"/>
    </row>
    <row r="280" spans="1:14" s="21" customFormat="1" ht="41.25" customHeight="1" x14ac:dyDescent="0.2">
      <c r="A280" s="167"/>
      <c r="B280" s="88"/>
      <c r="C280" s="109"/>
      <c r="D280" s="40" t="s">
        <v>153</v>
      </c>
      <c r="E280" s="41" t="s">
        <v>86</v>
      </c>
      <c r="F280" s="171">
        <v>3562.15</v>
      </c>
      <c r="G280" s="2"/>
      <c r="H280" s="175"/>
      <c r="I280"/>
      <c r="J280"/>
      <c r="K280"/>
      <c r="L280"/>
      <c r="M280"/>
      <c r="N280"/>
    </row>
    <row r="281" spans="1:14" s="21" customFormat="1" ht="72.75" customHeight="1" x14ac:dyDescent="0.2">
      <c r="A281" s="167"/>
      <c r="B281" s="88"/>
      <c r="C281" s="109">
        <v>2059</v>
      </c>
      <c r="D281" s="25" t="s">
        <v>169</v>
      </c>
      <c r="E281" s="41"/>
      <c r="F281" s="113">
        <f>F283</f>
        <v>628.62</v>
      </c>
      <c r="G281" s="2"/>
      <c r="H281" s="175"/>
      <c r="I281"/>
      <c r="J281"/>
      <c r="K281"/>
      <c r="L281"/>
      <c r="M281"/>
      <c r="N281"/>
    </row>
    <row r="282" spans="1:14" s="21" customFormat="1" ht="15.75" customHeight="1" x14ac:dyDescent="0.2">
      <c r="A282" s="169"/>
      <c r="B282" s="169"/>
      <c r="C282" s="170"/>
      <c r="D282" s="25" t="s">
        <v>122</v>
      </c>
      <c r="E282" s="41"/>
      <c r="F282" s="113"/>
      <c r="G282" s="2"/>
      <c r="H282" s="175"/>
      <c r="I282"/>
      <c r="J282"/>
      <c r="K282"/>
      <c r="L282"/>
      <c r="M282"/>
      <c r="N282"/>
    </row>
    <row r="283" spans="1:14" s="21" customFormat="1" ht="40.5" customHeight="1" x14ac:dyDescent="0.2">
      <c r="A283" s="167"/>
      <c r="B283" s="88"/>
      <c r="C283" s="109"/>
      <c r="D283" s="40" t="s">
        <v>153</v>
      </c>
      <c r="E283" s="41" t="s">
        <v>86</v>
      </c>
      <c r="F283" s="171">
        <v>628.62</v>
      </c>
      <c r="G283" s="2"/>
      <c r="H283" s="175"/>
      <c r="I283"/>
      <c r="J283"/>
      <c r="K283"/>
      <c r="L283"/>
      <c r="M283"/>
      <c r="N283"/>
    </row>
    <row r="284" spans="1:14" s="21" customFormat="1" ht="18" customHeight="1" x14ac:dyDescent="0.2">
      <c r="A284" s="83">
        <v>750</v>
      </c>
      <c r="B284" s="82"/>
      <c r="C284" s="82"/>
      <c r="D284" s="34" t="s">
        <v>11</v>
      </c>
      <c r="E284" s="14"/>
      <c r="F284" s="111">
        <f>F285</f>
        <v>2786126.38</v>
      </c>
      <c r="G284" s="2"/>
      <c r="H284" s="175"/>
      <c r="I284"/>
      <c r="J284"/>
      <c r="K284"/>
      <c r="L284"/>
      <c r="M284"/>
      <c r="N284"/>
    </row>
    <row r="285" spans="1:14" s="21" customFormat="1" ht="17.25" customHeight="1" x14ac:dyDescent="0.2">
      <c r="A285" s="88"/>
      <c r="B285" s="91">
        <v>75095</v>
      </c>
      <c r="C285" s="108"/>
      <c r="D285" s="24" t="s">
        <v>6</v>
      </c>
      <c r="E285" s="79"/>
      <c r="F285" s="112">
        <f>F286+F290</f>
        <v>2786126.38</v>
      </c>
      <c r="G285" s="2"/>
      <c r="H285" s="175"/>
      <c r="I285"/>
      <c r="J285"/>
      <c r="K285"/>
      <c r="L285"/>
      <c r="M285"/>
      <c r="N285"/>
    </row>
    <row r="286" spans="1:14" s="21" customFormat="1" ht="75" customHeight="1" x14ac:dyDescent="0.2">
      <c r="A286" s="88"/>
      <c r="B286" s="88"/>
      <c r="C286" s="109">
        <v>2057</v>
      </c>
      <c r="D286" s="25" t="s">
        <v>169</v>
      </c>
      <c r="E286" s="77"/>
      <c r="F286" s="113">
        <f>SUM(F288:F289)</f>
        <v>1430636.9500000002</v>
      </c>
      <c r="G286" s="2"/>
      <c r="H286" s="175"/>
      <c r="I286"/>
      <c r="J286"/>
      <c r="K286"/>
      <c r="L286"/>
      <c r="M286"/>
      <c r="N286"/>
    </row>
    <row r="287" spans="1:14" s="21" customFormat="1" ht="15.75" customHeight="1" x14ac:dyDescent="0.2">
      <c r="A287" s="88"/>
      <c r="B287" s="88"/>
      <c r="C287" s="109"/>
      <c r="D287" s="25" t="s">
        <v>122</v>
      </c>
      <c r="E287" s="43"/>
      <c r="F287" s="113"/>
      <c r="G287" s="2"/>
      <c r="H287" s="175"/>
      <c r="I287"/>
      <c r="J287"/>
      <c r="K287"/>
      <c r="L287"/>
      <c r="M287"/>
      <c r="N287"/>
    </row>
    <row r="288" spans="1:14" s="21" customFormat="1" ht="30" customHeight="1" x14ac:dyDescent="0.2">
      <c r="A288" s="88"/>
      <c r="B288" s="88"/>
      <c r="C288" s="110"/>
      <c r="D288" s="138" t="s">
        <v>132</v>
      </c>
      <c r="E288" s="43" t="s">
        <v>86</v>
      </c>
      <c r="F288" s="114">
        <v>965950.8</v>
      </c>
      <c r="G288" s="2"/>
      <c r="H288" s="175"/>
      <c r="I288"/>
      <c r="J288"/>
      <c r="K288"/>
      <c r="L288"/>
      <c r="M288"/>
      <c r="N288"/>
    </row>
    <row r="289" spans="1:14" s="21" customFormat="1" ht="29.25" customHeight="1" x14ac:dyDescent="0.2">
      <c r="A289" s="88"/>
      <c r="B289" s="88"/>
      <c r="C289" s="110"/>
      <c r="D289" s="138" t="s">
        <v>140</v>
      </c>
      <c r="E289" s="165" t="s">
        <v>141</v>
      </c>
      <c r="F289" s="114">
        <v>464686.15</v>
      </c>
      <c r="G289" s="2"/>
      <c r="H289" s="175"/>
      <c r="I289"/>
      <c r="J289"/>
      <c r="K289"/>
      <c r="L289"/>
      <c r="M289"/>
      <c r="N289"/>
    </row>
    <row r="290" spans="1:14" s="21" customFormat="1" ht="72" customHeight="1" x14ac:dyDescent="0.2">
      <c r="A290" s="88"/>
      <c r="B290" s="88"/>
      <c r="C290" s="109">
        <v>6257</v>
      </c>
      <c r="D290" s="25" t="s">
        <v>168</v>
      </c>
      <c r="E290" s="133"/>
      <c r="F290" s="113">
        <f>SUM(F292:F292)</f>
        <v>1355489.43</v>
      </c>
      <c r="G290" s="2"/>
      <c r="H290" s="175"/>
      <c r="I290"/>
      <c r="J290"/>
      <c r="K290"/>
      <c r="L290"/>
      <c r="M290"/>
      <c r="N290"/>
    </row>
    <row r="291" spans="1:14" s="21" customFormat="1" ht="15" customHeight="1" x14ac:dyDescent="0.2">
      <c r="A291" s="88"/>
      <c r="B291" s="88"/>
      <c r="C291" s="109"/>
      <c r="D291" s="25" t="s">
        <v>122</v>
      </c>
      <c r="E291" s="41"/>
      <c r="F291" s="113"/>
      <c r="G291" s="2"/>
      <c r="H291" s="175"/>
      <c r="I291"/>
      <c r="J291"/>
      <c r="K291"/>
      <c r="L291"/>
      <c r="M291"/>
      <c r="N291"/>
    </row>
    <row r="292" spans="1:14" s="21" customFormat="1" ht="27.75" customHeight="1" x14ac:dyDescent="0.2">
      <c r="A292" s="88"/>
      <c r="B292" s="88"/>
      <c r="C292" s="110"/>
      <c r="D292" s="138" t="s">
        <v>140</v>
      </c>
      <c r="E292" s="165" t="s">
        <v>141</v>
      </c>
      <c r="F292" s="141">
        <v>1355489.43</v>
      </c>
      <c r="G292" s="2"/>
      <c r="H292" s="175"/>
      <c r="I292"/>
      <c r="J292"/>
      <c r="K292"/>
      <c r="L292"/>
      <c r="M292"/>
      <c r="N292"/>
    </row>
    <row r="293" spans="1:14" s="21" customFormat="1" ht="30" customHeight="1" x14ac:dyDescent="0.2">
      <c r="A293" s="83">
        <v>900</v>
      </c>
      <c r="B293" s="82"/>
      <c r="C293" s="82"/>
      <c r="D293" s="34" t="s">
        <v>15</v>
      </c>
      <c r="E293" s="14"/>
      <c r="F293" s="111">
        <f>F294+F301</f>
        <v>4720623.88</v>
      </c>
      <c r="G293" s="2"/>
      <c r="H293" s="175"/>
      <c r="I293"/>
      <c r="J293"/>
      <c r="K293"/>
      <c r="L293"/>
      <c r="M293"/>
      <c r="N293"/>
    </row>
    <row r="294" spans="1:14" s="21" customFormat="1" ht="18" customHeight="1" x14ac:dyDescent="0.2">
      <c r="A294" s="88"/>
      <c r="B294" s="91">
        <v>90004</v>
      </c>
      <c r="C294" s="108"/>
      <c r="D294" s="24" t="s">
        <v>150</v>
      </c>
      <c r="E294" s="79"/>
      <c r="F294" s="112">
        <f>F295+F298</f>
        <v>3051873.88</v>
      </c>
      <c r="G294" s="2"/>
      <c r="H294" s="175"/>
      <c r="I294"/>
      <c r="J294"/>
      <c r="K294"/>
      <c r="L294"/>
      <c r="M294"/>
      <c r="N294"/>
    </row>
    <row r="295" spans="1:14" s="21" customFormat="1" ht="73.5" customHeight="1" x14ac:dyDescent="0.2">
      <c r="A295" s="88"/>
      <c r="B295" s="88"/>
      <c r="C295" s="109">
        <v>2057</v>
      </c>
      <c r="D295" s="25" t="s">
        <v>169</v>
      </c>
      <c r="E295" s="77"/>
      <c r="F295" s="113">
        <f>SUM(F297:F297)</f>
        <v>27658.880000000001</v>
      </c>
      <c r="G295" s="2"/>
      <c r="H295" s="175"/>
      <c r="I295"/>
      <c r="J295"/>
      <c r="K295"/>
      <c r="L295"/>
      <c r="M295"/>
      <c r="N295"/>
    </row>
    <row r="296" spans="1:14" s="21" customFormat="1" ht="15.75" customHeight="1" x14ac:dyDescent="0.2">
      <c r="A296" s="88"/>
      <c r="B296" s="88"/>
      <c r="C296" s="109"/>
      <c r="D296" s="25" t="s">
        <v>122</v>
      </c>
      <c r="E296" s="43"/>
      <c r="F296" s="113"/>
      <c r="G296" s="2"/>
      <c r="H296" s="175"/>
      <c r="I296"/>
      <c r="J296"/>
      <c r="K296"/>
      <c r="L296"/>
      <c r="M296"/>
      <c r="N296"/>
    </row>
    <row r="297" spans="1:14" s="21" customFormat="1" ht="30" customHeight="1" x14ac:dyDescent="0.2">
      <c r="A297" s="88"/>
      <c r="B297" s="88"/>
      <c r="C297" s="110"/>
      <c r="D297" s="138" t="s">
        <v>151</v>
      </c>
      <c r="E297" s="43" t="s">
        <v>86</v>
      </c>
      <c r="F297" s="141">
        <v>27658.880000000001</v>
      </c>
      <c r="G297" s="2"/>
      <c r="H297" s="175"/>
      <c r="I297"/>
      <c r="J297"/>
      <c r="K297"/>
      <c r="L297"/>
      <c r="M297"/>
      <c r="N297"/>
    </row>
    <row r="298" spans="1:14" s="21" customFormat="1" ht="72" customHeight="1" x14ac:dyDescent="0.2">
      <c r="A298" s="88"/>
      <c r="B298" s="88"/>
      <c r="C298" s="109">
        <v>6257</v>
      </c>
      <c r="D298" s="25" t="s">
        <v>168</v>
      </c>
      <c r="E298" s="77"/>
      <c r="F298" s="113">
        <f>SUM(F300:F300)</f>
        <v>3024215</v>
      </c>
      <c r="G298" s="2"/>
      <c r="H298" s="175"/>
      <c r="I298"/>
      <c r="J298"/>
      <c r="K298"/>
      <c r="L298"/>
      <c r="M298"/>
      <c r="N298"/>
    </row>
    <row r="299" spans="1:14" s="21" customFormat="1" ht="15.75" customHeight="1" x14ac:dyDescent="0.2">
      <c r="A299" s="88"/>
      <c r="B299" s="88"/>
      <c r="C299" s="109"/>
      <c r="D299" s="25" t="s">
        <v>122</v>
      </c>
      <c r="E299" s="43"/>
      <c r="F299" s="113"/>
      <c r="G299" s="2"/>
      <c r="H299" s="175"/>
      <c r="I299"/>
      <c r="J299"/>
      <c r="K299"/>
      <c r="L299"/>
      <c r="M299"/>
      <c r="N299"/>
    </row>
    <row r="300" spans="1:14" s="21" customFormat="1" ht="28.5" customHeight="1" x14ac:dyDescent="0.2">
      <c r="A300" s="88"/>
      <c r="B300" s="88"/>
      <c r="C300" s="110"/>
      <c r="D300" s="138" t="s">
        <v>151</v>
      </c>
      <c r="E300" s="165" t="s">
        <v>86</v>
      </c>
      <c r="F300" s="141">
        <v>3024215</v>
      </c>
      <c r="G300" s="2"/>
      <c r="H300" s="175"/>
      <c r="I300"/>
      <c r="J300"/>
      <c r="K300"/>
      <c r="L300"/>
      <c r="M300"/>
      <c r="N300"/>
    </row>
    <row r="301" spans="1:14" s="21" customFormat="1" ht="18" customHeight="1" x14ac:dyDescent="0.2">
      <c r="A301" s="88"/>
      <c r="B301" s="91">
        <v>90005</v>
      </c>
      <c r="C301" s="135"/>
      <c r="D301" s="78" t="s">
        <v>158</v>
      </c>
      <c r="E301" s="79"/>
      <c r="F301" s="112">
        <f>F302+F305</f>
        <v>1668750</v>
      </c>
      <c r="G301" s="2"/>
      <c r="H301" s="175"/>
      <c r="I301"/>
      <c r="J301"/>
      <c r="K301"/>
      <c r="L301"/>
      <c r="M301"/>
      <c r="N301"/>
    </row>
    <row r="302" spans="1:14" s="21" customFormat="1" ht="72.75" customHeight="1" x14ac:dyDescent="0.2">
      <c r="A302" s="88"/>
      <c r="B302" s="88"/>
      <c r="C302" s="109">
        <v>6257</v>
      </c>
      <c r="D302" s="25" t="s">
        <v>168</v>
      </c>
      <c r="E302" s="77"/>
      <c r="F302" s="113">
        <f>SUM(F304:F304)</f>
        <v>1500000</v>
      </c>
      <c r="G302" s="2"/>
      <c r="H302" s="175"/>
      <c r="I302"/>
      <c r="J302"/>
      <c r="K302"/>
      <c r="L302"/>
      <c r="M302"/>
      <c r="N302"/>
    </row>
    <row r="303" spans="1:14" s="21" customFormat="1" ht="15.75" customHeight="1" x14ac:dyDescent="0.2">
      <c r="A303" s="88"/>
      <c r="B303" s="88"/>
      <c r="C303" s="109"/>
      <c r="D303" s="25" t="s">
        <v>122</v>
      </c>
      <c r="E303" s="43"/>
      <c r="F303" s="113"/>
      <c r="G303" s="2"/>
      <c r="H303" s="175"/>
      <c r="I303"/>
      <c r="J303"/>
      <c r="K303"/>
      <c r="L303"/>
      <c r="M303"/>
      <c r="N303"/>
    </row>
    <row r="304" spans="1:14" s="21" customFormat="1" ht="30" customHeight="1" x14ac:dyDescent="0.2">
      <c r="A304" s="88"/>
      <c r="B304" s="88"/>
      <c r="C304" s="110"/>
      <c r="D304" s="40" t="s">
        <v>159</v>
      </c>
      <c r="E304" s="43" t="s">
        <v>86</v>
      </c>
      <c r="F304" s="141">
        <v>1500000</v>
      </c>
      <c r="G304" s="2"/>
      <c r="H304" s="175"/>
      <c r="I304"/>
      <c r="J304"/>
      <c r="K304"/>
      <c r="L304"/>
      <c r="M304"/>
      <c r="N304"/>
    </row>
    <row r="305" spans="1:14" s="21" customFormat="1" ht="72" customHeight="1" x14ac:dyDescent="0.2">
      <c r="A305" s="88"/>
      <c r="B305" s="88"/>
      <c r="C305" s="109">
        <v>6259</v>
      </c>
      <c r="D305" s="25" t="s">
        <v>168</v>
      </c>
      <c r="E305" s="77"/>
      <c r="F305" s="113">
        <f>SUM(F307:F307)</f>
        <v>168750</v>
      </c>
      <c r="G305" s="2"/>
      <c r="H305" s="175"/>
      <c r="I305"/>
      <c r="J305"/>
      <c r="K305"/>
      <c r="L305"/>
      <c r="M305"/>
      <c r="N305"/>
    </row>
    <row r="306" spans="1:14" s="21" customFormat="1" ht="15.75" customHeight="1" x14ac:dyDescent="0.2">
      <c r="A306" s="88"/>
      <c r="B306" s="88"/>
      <c r="C306" s="109"/>
      <c r="D306" s="25" t="s">
        <v>122</v>
      </c>
      <c r="E306" s="43"/>
      <c r="F306" s="113"/>
      <c r="G306" s="2"/>
      <c r="H306" s="175"/>
      <c r="I306"/>
      <c r="J306"/>
      <c r="K306"/>
      <c r="L306"/>
      <c r="M306"/>
      <c r="N306"/>
    </row>
    <row r="307" spans="1:14" s="21" customFormat="1" ht="28.5" customHeight="1" x14ac:dyDescent="0.2">
      <c r="A307" s="88"/>
      <c r="B307" s="88"/>
      <c r="C307" s="110"/>
      <c r="D307" s="40" t="s">
        <v>159</v>
      </c>
      <c r="E307" s="165" t="s">
        <v>86</v>
      </c>
      <c r="F307" s="141">
        <v>168750</v>
      </c>
      <c r="G307" s="2"/>
      <c r="H307" s="175"/>
      <c r="I307"/>
      <c r="J307"/>
      <c r="K307"/>
      <c r="L307"/>
      <c r="M307"/>
      <c r="N307"/>
    </row>
    <row r="308" spans="1:14" s="21" customFormat="1" ht="18" customHeight="1" x14ac:dyDescent="0.2">
      <c r="A308" s="83">
        <v>921</v>
      </c>
      <c r="B308" s="82"/>
      <c r="C308" s="82"/>
      <c r="D308" s="34" t="s">
        <v>60</v>
      </c>
      <c r="E308" s="14"/>
      <c r="F308" s="111">
        <f>F309</f>
        <v>6140215.3499999996</v>
      </c>
      <c r="G308" s="2"/>
      <c r="H308" s="175"/>
      <c r="I308"/>
      <c r="J308"/>
      <c r="K308"/>
      <c r="L308"/>
      <c r="M308"/>
      <c r="N308"/>
    </row>
    <row r="309" spans="1:14" s="21" customFormat="1" ht="16.5" customHeight="1" x14ac:dyDescent="0.2">
      <c r="A309" s="88"/>
      <c r="B309" s="91">
        <v>92120</v>
      </c>
      <c r="C309" s="108"/>
      <c r="D309" s="24" t="s">
        <v>116</v>
      </c>
      <c r="E309" s="79"/>
      <c r="F309" s="112">
        <f>F310</f>
        <v>6140215.3499999996</v>
      </c>
      <c r="G309" s="2"/>
      <c r="H309" s="175"/>
      <c r="I309"/>
      <c r="J309"/>
      <c r="K309"/>
      <c r="L309"/>
      <c r="M309"/>
      <c r="N309"/>
    </row>
    <row r="310" spans="1:14" s="21" customFormat="1" ht="70.5" customHeight="1" x14ac:dyDescent="0.2">
      <c r="A310" s="88"/>
      <c r="B310" s="88"/>
      <c r="C310" s="109">
        <v>6257</v>
      </c>
      <c r="D310" s="25" t="s">
        <v>168</v>
      </c>
      <c r="E310" s="77"/>
      <c r="F310" s="113">
        <f>SUM(F312:F312)</f>
        <v>6140215.3499999996</v>
      </c>
      <c r="G310" s="2"/>
      <c r="H310" s="175"/>
      <c r="I310"/>
      <c r="J310"/>
      <c r="K310"/>
      <c r="L310"/>
      <c r="M310"/>
      <c r="N310"/>
    </row>
    <row r="311" spans="1:14" s="21" customFormat="1" ht="15.75" customHeight="1" x14ac:dyDescent="0.2">
      <c r="A311" s="88"/>
      <c r="B311" s="88"/>
      <c r="C311" s="109"/>
      <c r="D311" s="25" t="s">
        <v>122</v>
      </c>
      <c r="E311" s="43"/>
      <c r="F311" s="113"/>
      <c r="G311" s="2"/>
      <c r="H311" s="175"/>
      <c r="I311"/>
      <c r="J311"/>
      <c r="K311"/>
      <c r="L311"/>
      <c r="M311"/>
      <c r="N311"/>
    </row>
    <row r="312" spans="1:14" s="21" customFormat="1" ht="39.75" customHeight="1" x14ac:dyDescent="0.2">
      <c r="A312" s="88"/>
      <c r="B312" s="88"/>
      <c r="C312" s="110"/>
      <c r="D312" s="140" t="s">
        <v>117</v>
      </c>
      <c r="E312" s="165" t="s">
        <v>86</v>
      </c>
      <c r="F312" s="141">
        <f>SUM(F313:F316)</f>
        <v>6140215.3499999996</v>
      </c>
      <c r="G312" s="2"/>
      <c r="H312" s="175"/>
      <c r="I312"/>
      <c r="J312"/>
      <c r="K312"/>
      <c r="L312"/>
      <c r="M312"/>
      <c r="N312"/>
    </row>
    <row r="313" spans="1:14" s="21" customFormat="1" ht="15.75" customHeight="1" x14ac:dyDescent="0.2">
      <c r="A313" s="88"/>
      <c r="B313" s="88"/>
      <c r="C313" s="109"/>
      <c r="D313" s="25" t="s">
        <v>122</v>
      </c>
      <c r="E313" s="43"/>
      <c r="F313" s="113"/>
      <c r="G313" s="2"/>
      <c r="H313" s="175"/>
      <c r="I313"/>
      <c r="J313"/>
      <c r="K313"/>
      <c r="L313"/>
      <c r="M313"/>
      <c r="N313"/>
    </row>
    <row r="314" spans="1:14" s="21" customFormat="1" ht="17.100000000000001" customHeight="1" x14ac:dyDescent="0.2">
      <c r="A314" s="88"/>
      <c r="B314" s="88"/>
      <c r="C314" s="109"/>
      <c r="D314" s="155" t="s">
        <v>123</v>
      </c>
      <c r="E314" s="43"/>
      <c r="F314" s="124">
        <v>1849230.61</v>
      </c>
      <c r="G314" s="2"/>
      <c r="H314" s="175"/>
      <c r="I314"/>
      <c r="J314"/>
      <c r="K314"/>
      <c r="L314"/>
      <c r="M314"/>
      <c r="N314"/>
    </row>
    <row r="315" spans="1:14" s="21" customFormat="1" ht="17.100000000000001" customHeight="1" x14ac:dyDescent="0.2">
      <c r="A315" s="88"/>
      <c r="B315" s="88"/>
      <c r="C315" s="109"/>
      <c r="D315" s="155" t="s">
        <v>124</v>
      </c>
      <c r="E315" s="43"/>
      <c r="F315" s="124">
        <v>1344803.17</v>
      </c>
      <c r="G315" s="2"/>
      <c r="H315" s="175"/>
      <c r="I315"/>
      <c r="J315"/>
      <c r="K315"/>
      <c r="L315"/>
      <c r="M315"/>
      <c r="N315"/>
    </row>
    <row r="316" spans="1:14" s="21" customFormat="1" ht="17.100000000000001" customHeight="1" x14ac:dyDescent="0.2">
      <c r="A316" s="88"/>
      <c r="B316" s="88"/>
      <c r="C316" s="109"/>
      <c r="D316" s="155" t="s">
        <v>138</v>
      </c>
      <c r="E316" s="43"/>
      <c r="F316" s="124">
        <v>2946181.57</v>
      </c>
      <c r="G316" s="2"/>
      <c r="H316" s="175"/>
      <c r="I316"/>
      <c r="J316"/>
      <c r="K316"/>
      <c r="L316"/>
      <c r="M316"/>
      <c r="N316"/>
    </row>
    <row r="317" spans="1:14" s="21" customFormat="1" ht="18" customHeight="1" x14ac:dyDescent="0.2">
      <c r="A317" s="179" t="s">
        <v>149</v>
      </c>
      <c r="B317" s="180"/>
      <c r="C317" s="180"/>
      <c r="D317" s="181"/>
      <c r="E317" s="125"/>
      <c r="F317" s="126">
        <f>F263+F268+F276+F284+F293+F308</f>
        <v>19066311.489999998</v>
      </c>
      <c r="G317" s="2"/>
      <c r="H317" s="175"/>
      <c r="I317"/>
      <c r="J317"/>
      <c r="K317"/>
      <c r="L317"/>
      <c r="M317"/>
      <c r="N317"/>
    </row>
    <row r="318" spans="1:14" s="21" customFormat="1" ht="12.75" customHeight="1" x14ac:dyDescent="0.2">
      <c r="A318" s="156"/>
      <c r="B318" s="156"/>
      <c r="C318" s="156"/>
      <c r="D318" s="163"/>
      <c r="E318" s="163"/>
      <c r="F318" s="145"/>
      <c r="G318" s="2"/>
      <c r="H318" s="175"/>
      <c r="I318"/>
      <c r="J318"/>
      <c r="K318"/>
      <c r="L318"/>
      <c r="M318"/>
      <c r="N318"/>
    </row>
    <row r="319" spans="1:14" ht="18.75" customHeight="1" x14ac:dyDescent="0.2">
      <c r="A319" s="179" t="s">
        <v>88</v>
      </c>
      <c r="B319" s="180"/>
      <c r="C319" s="180"/>
      <c r="D319" s="181"/>
      <c r="E319" s="125"/>
      <c r="F319" s="126">
        <f>F179+F186+F218+F237+F260+F317</f>
        <v>209043792.28</v>
      </c>
    </row>
    <row r="320" spans="1:14" x14ac:dyDescent="0.2">
      <c r="A320" s="101"/>
      <c r="B320" s="102"/>
      <c r="C320" s="65"/>
      <c r="D320" s="73"/>
    </row>
    <row r="321" spans="1:6" ht="35.25" customHeight="1" x14ac:dyDescent="0.2">
      <c r="A321" s="103"/>
      <c r="B321" s="104"/>
      <c r="C321" s="67"/>
      <c r="D321" s="74"/>
      <c r="E321" s="68"/>
      <c r="F321" s="158"/>
    </row>
    <row r="322" spans="1:6" x14ac:dyDescent="0.2">
      <c r="A322" s="105"/>
      <c r="B322" s="106"/>
      <c r="C322" s="69"/>
      <c r="D322" s="75"/>
      <c r="E322" s="68"/>
      <c r="F322" s="158"/>
    </row>
    <row r="323" spans="1:6" x14ac:dyDescent="0.2">
      <c r="A323" s="105"/>
      <c r="B323" s="106"/>
      <c r="C323" s="69"/>
      <c r="D323" s="75"/>
      <c r="E323" s="68"/>
      <c r="F323" s="158"/>
    </row>
    <row r="324" spans="1:6" x14ac:dyDescent="0.2">
      <c r="A324" s="105"/>
      <c r="B324" s="106"/>
      <c r="C324" s="69"/>
      <c r="D324" s="75"/>
      <c r="E324" s="68"/>
      <c r="F324" s="158"/>
    </row>
    <row r="325" spans="1:6" x14ac:dyDescent="0.2">
      <c r="A325" s="105"/>
      <c r="B325" s="106"/>
      <c r="C325" s="69"/>
      <c r="D325" s="75"/>
      <c r="E325" s="68"/>
      <c r="F325" s="158"/>
    </row>
    <row r="326" spans="1:6" x14ac:dyDescent="0.2">
      <c r="A326" s="105"/>
      <c r="B326" s="106"/>
      <c r="C326" s="69"/>
      <c r="D326" s="75"/>
      <c r="E326" s="68"/>
      <c r="F326" s="158"/>
    </row>
    <row r="327" spans="1:6" x14ac:dyDescent="0.2">
      <c r="A327" s="105"/>
      <c r="B327" s="106"/>
      <c r="C327" s="69"/>
      <c r="D327" s="75"/>
      <c r="E327" s="68"/>
      <c r="F327" s="158"/>
    </row>
    <row r="335" spans="1:6" x14ac:dyDescent="0.2">
      <c r="D335" s="76" t="s">
        <v>61</v>
      </c>
    </row>
  </sheetData>
  <mergeCells count="14">
    <mergeCell ref="A4:E4"/>
    <mergeCell ref="A188:E188"/>
    <mergeCell ref="A186:D186"/>
    <mergeCell ref="A181:E181"/>
    <mergeCell ref="A6:E6"/>
    <mergeCell ref="A218:D218"/>
    <mergeCell ref="A319:D319"/>
    <mergeCell ref="A179:D179"/>
    <mergeCell ref="A220:E220"/>
    <mergeCell ref="A237:D237"/>
    <mergeCell ref="A239:E239"/>
    <mergeCell ref="A260:D260"/>
    <mergeCell ref="A317:D317"/>
    <mergeCell ref="B262:E262"/>
  </mergeCells>
  <phoneticPr fontId="2" type="noConversion"/>
  <printOptions horizontalCentered="1" gridLines="1"/>
  <pageMargins left="0.47244094488188981" right="0.35433070866141736" top="1.0236220472440944" bottom="0.82677165354330717" header="0.62992125984251968" footer="0.62992125984251968"/>
  <pageSetup paperSize="9" scale="80" orientation="portrait" r:id="rId1"/>
  <headerFooter alignWithMargins="0">
    <oddHeader xml:space="preserve">&amp;C&amp;"Bookman Old Style,Pogrubiona kursywa"&amp;12PLAN FINANSOWY
 DOCHODÓW BUDŻETOWYCH URZĘDU MIEJSKIEGO NA ROK 2021&amp;"Arial CE,Pogrubiona kursywa"&amp;14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DOCH</vt:lpstr>
      <vt:lpstr>Drukowany</vt:lpstr>
      <vt:lpstr>DOCH!Obszar_wydruku</vt:lpstr>
      <vt:lpstr>DOCH!Tytuły_wydruku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2020-12-16T12:03:07Z</cp:lastPrinted>
  <dcterms:created xsi:type="dcterms:W3CDTF">2000-11-02T14:08:21Z</dcterms:created>
  <dcterms:modified xsi:type="dcterms:W3CDTF">2020-12-16T12:03:15Z</dcterms:modified>
</cp:coreProperties>
</file>