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26_19II2021 zm budzetu 2021\"/>
    </mc:Choice>
  </mc:AlternateContent>
  <xr:revisionPtr revIDLastSave="0" documentId="13_ncr:1_{9B65DF67-473A-4799-8E4F-920D87F622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 ZAD.ZL" sheetId="1" r:id="rId1"/>
  </sheets>
  <definedNames>
    <definedName name="_xlnm.Print_Area" localSheetId="0">' ZAD.ZL'!$A$1:$P$81</definedName>
    <definedName name="_xlnm.Print_Titles" localSheetId="0">' ZAD.ZL'!$5:$8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M69" i="1" l="1"/>
  <c r="M18" i="1" l="1"/>
  <c r="I18" i="1"/>
  <c r="H18" i="1"/>
  <c r="J18" i="1" s="1"/>
  <c r="M17" i="1"/>
  <c r="I17" i="1"/>
  <c r="H17" i="1"/>
  <c r="N15" i="1"/>
  <c r="L15" i="1"/>
  <c r="F16" i="1" s="1"/>
  <c r="F15" i="1" s="1"/>
  <c r="K15" i="1"/>
  <c r="I15" i="1" l="1"/>
  <c r="M15" i="1"/>
  <c r="J17" i="1"/>
  <c r="H15" i="1"/>
  <c r="E16" i="1"/>
  <c r="J15" i="1" l="1"/>
  <c r="G16" i="1"/>
  <c r="E15" i="1"/>
  <c r="G15" i="1" s="1"/>
  <c r="I32" i="1" l="1"/>
  <c r="H32" i="1"/>
  <c r="I31" i="1"/>
  <c r="H31" i="1"/>
  <c r="I30" i="1"/>
  <c r="H30" i="1"/>
  <c r="I29" i="1"/>
  <c r="H29" i="1"/>
  <c r="I28" i="1"/>
  <c r="H28" i="1"/>
  <c r="P77" i="1" l="1"/>
  <c r="M77" i="1"/>
  <c r="I77" i="1"/>
  <c r="H77" i="1"/>
  <c r="P76" i="1"/>
  <c r="M76" i="1"/>
  <c r="I76" i="1"/>
  <c r="H76" i="1"/>
  <c r="M22" i="1"/>
  <c r="M23" i="1"/>
  <c r="J77" i="1" l="1"/>
  <c r="J76" i="1"/>
  <c r="M72" i="1" l="1"/>
  <c r="M73" i="1"/>
  <c r="M74" i="1"/>
  <c r="M42" i="1" l="1"/>
  <c r="I42" i="1"/>
  <c r="H42" i="1"/>
  <c r="J42" i="1" l="1"/>
  <c r="K10" i="1"/>
  <c r="K9" i="1" s="1"/>
  <c r="P55" i="1" l="1"/>
  <c r="M55" i="1"/>
  <c r="I55" i="1"/>
  <c r="H55" i="1"/>
  <c r="J55" i="1" s="1"/>
  <c r="L10" i="1"/>
  <c r="L9" i="1" s="1"/>
  <c r="K70" i="1" l="1"/>
  <c r="L70" i="1" l="1"/>
  <c r="P75" i="1" l="1"/>
  <c r="M75" i="1"/>
  <c r="I75" i="1"/>
  <c r="H75" i="1"/>
  <c r="P74" i="1"/>
  <c r="I74" i="1"/>
  <c r="H74" i="1"/>
  <c r="P73" i="1"/>
  <c r="I73" i="1"/>
  <c r="H73" i="1"/>
  <c r="P72" i="1"/>
  <c r="I72" i="1"/>
  <c r="H72" i="1"/>
  <c r="O70" i="1"/>
  <c r="N70" i="1"/>
  <c r="F71" i="1"/>
  <c r="F70" i="1" s="1"/>
  <c r="E71" i="1"/>
  <c r="E70" i="1" s="1"/>
  <c r="O48" i="1"/>
  <c r="N48" i="1"/>
  <c r="K48" i="1"/>
  <c r="E49" i="1" s="1"/>
  <c r="E48" i="1" s="1"/>
  <c r="L48" i="1"/>
  <c r="F49" i="1" s="1"/>
  <c r="F48" i="1" s="1"/>
  <c r="P14" i="1"/>
  <c r="P32" i="1"/>
  <c r="P31" i="1"/>
  <c r="P30" i="1"/>
  <c r="P29" i="1"/>
  <c r="P28" i="1"/>
  <c r="P80" i="1"/>
  <c r="M80" i="1"/>
  <c r="I80" i="1"/>
  <c r="H80" i="1"/>
  <c r="F79" i="1"/>
  <c r="F78" i="1" s="1"/>
  <c r="E79" i="1"/>
  <c r="E78" i="1" s="1"/>
  <c r="O78" i="1"/>
  <c r="N78" i="1"/>
  <c r="L78" i="1"/>
  <c r="K78" i="1"/>
  <c r="M31" i="1"/>
  <c r="M32" i="1"/>
  <c r="M30" i="1"/>
  <c r="M29" i="1"/>
  <c r="M28" i="1"/>
  <c r="O26" i="1"/>
  <c r="N26" i="1"/>
  <c r="L26" i="1"/>
  <c r="F27" i="1" s="1"/>
  <c r="F26" i="1" s="1"/>
  <c r="F25" i="1" s="1"/>
  <c r="K26" i="1"/>
  <c r="E27" i="1" s="1"/>
  <c r="M46" i="1"/>
  <c r="M45" i="1"/>
  <c r="M44" i="1"/>
  <c r="M43" i="1"/>
  <c r="P45" i="1"/>
  <c r="I45" i="1"/>
  <c r="H45" i="1"/>
  <c r="K40" i="1"/>
  <c r="L40" i="1"/>
  <c r="F41" i="1" s="1"/>
  <c r="F40" i="1" s="1"/>
  <c r="E11" i="1"/>
  <c r="E10" i="1" s="1"/>
  <c r="E9" i="1" s="1"/>
  <c r="F11" i="1"/>
  <c r="M12" i="1"/>
  <c r="M14" i="1"/>
  <c r="M13" i="1"/>
  <c r="L67" i="1"/>
  <c r="L59" i="1"/>
  <c r="F60" i="1" s="1"/>
  <c r="L34" i="1"/>
  <c r="L33" i="1" s="1"/>
  <c r="L20" i="1"/>
  <c r="L19" i="1" s="1"/>
  <c r="K20" i="1"/>
  <c r="K19" i="1" s="1"/>
  <c r="K67" i="1"/>
  <c r="P69" i="1"/>
  <c r="I69" i="1"/>
  <c r="H69" i="1"/>
  <c r="O67" i="1"/>
  <c r="N67" i="1"/>
  <c r="P57" i="1"/>
  <c r="M58" i="1"/>
  <c r="I58" i="1"/>
  <c r="H58" i="1"/>
  <c r="M57" i="1"/>
  <c r="I57" i="1"/>
  <c r="H57" i="1"/>
  <c r="P66" i="1"/>
  <c r="P65" i="1"/>
  <c r="P64" i="1"/>
  <c r="P63" i="1"/>
  <c r="P62" i="1"/>
  <c r="P61" i="1"/>
  <c r="P58" i="1"/>
  <c r="P56" i="1"/>
  <c r="P54" i="1"/>
  <c r="P53" i="1"/>
  <c r="P52" i="1"/>
  <c r="P51" i="1"/>
  <c r="P50" i="1"/>
  <c r="P46" i="1"/>
  <c r="P44" i="1"/>
  <c r="P43" i="1"/>
  <c r="P39" i="1"/>
  <c r="P38" i="1"/>
  <c r="P37" i="1"/>
  <c r="P36" i="1"/>
  <c r="P24" i="1"/>
  <c r="P23" i="1"/>
  <c r="P22" i="1"/>
  <c r="P13" i="1"/>
  <c r="P12" i="1"/>
  <c r="O59" i="1"/>
  <c r="O40" i="1"/>
  <c r="O34" i="1"/>
  <c r="O33" i="1" s="1"/>
  <c r="O20" i="1"/>
  <c r="O19" i="1" s="1"/>
  <c r="O10" i="1"/>
  <c r="O9" i="1" s="1"/>
  <c r="M66" i="1"/>
  <c r="I66" i="1"/>
  <c r="H66" i="1"/>
  <c r="M65" i="1"/>
  <c r="I65" i="1"/>
  <c r="H65" i="1"/>
  <c r="M64" i="1"/>
  <c r="I64" i="1"/>
  <c r="H64" i="1"/>
  <c r="M63" i="1"/>
  <c r="I63" i="1"/>
  <c r="H63" i="1"/>
  <c r="M62" i="1"/>
  <c r="I62" i="1"/>
  <c r="H62" i="1"/>
  <c r="M61" i="1"/>
  <c r="I61" i="1"/>
  <c r="H61" i="1"/>
  <c r="N59" i="1"/>
  <c r="K59" i="1"/>
  <c r="H59" i="1" s="1"/>
  <c r="M56" i="1"/>
  <c r="I56" i="1"/>
  <c r="H56" i="1"/>
  <c r="M54" i="1"/>
  <c r="I54" i="1"/>
  <c r="H54" i="1"/>
  <c r="M53" i="1"/>
  <c r="I53" i="1"/>
  <c r="H53" i="1"/>
  <c r="M52" i="1"/>
  <c r="I52" i="1"/>
  <c r="H52" i="1"/>
  <c r="M51" i="1"/>
  <c r="I51" i="1"/>
  <c r="H51" i="1"/>
  <c r="M50" i="1"/>
  <c r="I50" i="1"/>
  <c r="H50" i="1"/>
  <c r="M24" i="1"/>
  <c r="M39" i="1"/>
  <c r="H39" i="1"/>
  <c r="I39" i="1"/>
  <c r="M38" i="1"/>
  <c r="H38" i="1"/>
  <c r="I38" i="1"/>
  <c r="M37" i="1"/>
  <c r="H37" i="1"/>
  <c r="I37" i="1"/>
  <c r="M36" i="1"/>
  <c r="H36" i="1"/>
  <c r="I36" i="1"/>
  <c r="N34" i="1"/>
  <c r="K34" i="1"/>
  <c r="N10" i="1"/>
  <c r="N9" i="1" s="1"/>
  <c r="P9" i="1" s="1"/>
  <c r="I22" i="1"/>
  <c r="I23" i="1"/>
  <c r="I24" i="1"/>
  <c r="N40" i="1"/>
  <c r="H22" i="1"/>
  <c r="H23" i="1"/>
  <c r="H24" i="1"/>
  <c r="N20" i="1"/>
  <c r="N19" i="1" s="1"/>
  <c r="I46" i="1"/>
  <c r="I44" i="1"/>
  <c r="I43" i="1"/>
  <c r="I14" i="1"/>
  <c r="I13" i="1"/>
  <c r="I12" i="1"/>
  <c r="H14" i="1"/>
  <c r="H13" i="1"/>
  <c r="H46" i="1"/>
  <c r="H44" i="1"/>
  <c r="H43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N25" i="1"/>
  <c r="J24" i="1" l="1"/>
  <c r="P19" i="1"/>
  <c r="N33" i="1"/>
  <c r="E35" i="1"/>
  <c r="E34" i="1" s="1"/>
  <c r="K33" i="1"/>
  <c r="P40" i="1"/>
  <c r="J13" i="1"/>
  <c r="H40" i="1"/>
  <c r="E41" i="1"/>
  <c r="J44" i="1"/>
  <c r="H19" i="1"/>
  <c r="I19" i="1"/>
  <c r="E21" i="1"/>
  <c r="E20" i="1" s="1"/>
  <c r="E19" i="1" s="1"/>
  <c r="F21" i="1"/>
  <c r="F20" i="1" s="1"/>
  <c r="F19" i="1" s="1"/>
  <c r="N47" i="1"/>
  <c r="P70" i="1"/>
  <c r="H9" i="1"/>
  <c r="O47" i="1"/>
  <c r="J72" i="1"/>
  <c r="J73" i="1"/>
  <c r="J74" i="1"/>
  <c r="J75" i="1"/>
  <c r="E68" i="1"/>
  <c r="K47" i="1"/>
  <c r="F68" i="1"/>
  <c r="F67" i="1" s="1"/>
  <c r="L47" i="1"/>
  <c r="H78" i="1"/>
  <c r="I59" i="1"/>
  <c r="J59" i="1" s="1"/>
  <c r="J58" i="1"/>
  <c r="P78" i="1"/>
  <c r="I40" i="1"/>
  <c r="J37" i="1"/>
  <c r="J51" i="1"/>
  <c r="J61" i="1"/>
  <c r="J57" i="1"/>
  <c r="J69" i="1"/>
  <c r="I67" i="1"/>
  <c r="H70" i="1"/>
  <c r="J38" i="1"/>
  <c r="J80" i="1"/>
  <c r="M78" i="1"/>
  <c r="M40" i="1"/>
  <c r="I48" i="1"/>
  <c r="J39" i="1"/>
  <c r="J64" i="1"/>
  <c r="J12" i="1"/>
  <c r="P20" i="1"/>
  <c r="J52" i="1"/>
  <c r="P26" i="1"/>
  <c r="M34" i="1"/>
  <c r="J46" i="1"/>
  <c r="J23" i="1"/>
  <c r="J65" i="1"/>
  <c r="J45" i="1"/>
  <c r="J28" i="1"/>
  <c r="H20" i="1"/>
  <c r="H10" i="1"/>
  <c r="M59" i="1"/>
  <c r="M48" i="1"/>
  <c r="J36" i="1"/>
  <c r="J53" i="1"/>
  <c r="P59" i="1"/>
  <c r="J63" i="1"/>
  <c r="P34" i="1"/>
  <c r="H48" i="1"/>
  <c r="J14" i="1"/>
  <c r="J66" i="1"/>
  <c r="P10" i="1"/>
  <c r="L25" i="1"/>
  <c r="J50" i="1"/>
  <c r="G78" i="1"/>
  <c r="M67" i="1"/>
  <c r="M20" i="1"/>
  <c r="I34" i="1"/>
  <c r="J22" i="1"/>
  <c r="J56" i="1"/>
  <c r="J32" i="1"/>
  <c r="I78" i="1"/>
  <c r="M10" i="1"/>
  <c r="H67" i="1"/>
  <c r="H34" i="1"/>
  <c r="M70" i="1"/>
  <c r="J43" i="1"/>
  <c r="P48" i="1"/>
  <c r="J54" i="1"/>
  <c r="I20" i="1"/>
  <c r="P67" i="1"/>
  <c r="I26" i="1"/>
  <c r="J30" i="1"/>
  <c r="G79" i="1"/>
  <c r="J62" i="1"/>
  <c r="H26" i="1"/>
  <c r="G49" i="1"/>
  <c r="J29" i="1"/>
  <c r="J31" i="1"/>
  <c r="E26" i="1"/>
  <c r="G27" i="1"/>
  <c r="G48" i="1"/>
  <c r="F10" i="1"/>
  <c r="F9" i="1" s="1"/>
  <c r="G11" i="1"/>
  <c r="G70" i="1"/>
  <c r="M26" i="1"/>
  <c r="G71" i="1"/>
  <c r="I10" i="1"/>
  <c r="F59" i="1"/>
  <c r="O25" i="1"/>
  <c r="P25" i="1" s="1"/>
  <c r="E60" i="1"/>
  <c r="F35" i="1"/>
  <c r="I70" i="1"/>
  <c r="K25" i="1"/>
  <c r="K81" i="1" l="1"/>
  <c r="N81" i="1"/>
  <c r="O81" i="1"/>
  <c r="I9" i="1"/>
  <c r="J9" i="1" s="1"/>
  <c r="L81" i="1"/>
  <c r="J40" i="1"/>
  <c r="G21" i="1"/>
  <c r="M9" i="1"/>
  <c r="G68" i="1"/>
  <c r="P47" i="1"/>
  <c r="J78" i="1"/>
  <c r="M47" i="1"/>
  <c r="E67" i="1"/>
  <c r="G67" i="1" s="1"/>
  <c r="F47" i="1"/>
  <c r="M19" i="1"/>
  <c r="J48" i="1"/>
  <c r="J67" i="1"/>
  <c r="J70" i="1"/>
  <c r="J20" i="1"/>
  <c r="P33" i="1"/>
  <c r="J10" i="1"/>
  <c r="I47" i="1"/>
  <c r="G19" i="1"/>
  <c r="G20" i="1"/>
  <c r="J34" i="1"/>
  <c r="I25" i="1"/>
  <c r="J26" i="1"/>
  <c r="H33" i="1"/>
  <c r="M33" i="1"/>
  <c r="I33" i="1"/>
  <c r="G35" i="1"/>
  <c r="F34" i="1"/>
  <c r="F33" i="1" s="1"/>
  <c r="H25" i="1"/>
  <c r="M25" i="1"/>
  <c r="E59" i="1"/>
  <c r="G60" i="1"/>
  <c r="G10" i="1"/>
  <c r="G41" i="1"/>
  <c r="E40" i="1"/>
  <c r="E33" i="1" s="1"/>
  <c r="H47" i="1"/>
  <c r="E25" i="1"/>
  <c r="G26" i="1"/>
  <c r="E47" i="1" l="1"/>
  <c r="P81" i="1"/>
  <c r="F81" i="1"/>
  <c r="G25" i="1"/>
  <c r="H81" i="1"/>
  <c r="G47" i="1"/>
  <c r="I81" i="1"/>
  <c r="M81" i="1"/>
  <c r="J47" i="1"/>
  <c r="J25" i="1"/>
  <c r="G59" i="1"/>
  <c r="J19" i="1"/>
  <c r="J33" i="1"/>
  <c r="G40" i="1"/>
  <c r="G34" i="1"/>
  <c r="E81" i="1" l="1"/>
  <c r="G81" i="1" s="1"/>
  <c r="J81" i="1"/>
  <c r="G33" i="1"/>
  <c r="Q81" i="1" l="1"/>
</calcChain>
</file>

<file path=xl/sharedStrings.xml><?xml version="1.0" encoding="utf-8"?>
<sst xmlns="http://schemas.openxmlformats.org/spreadsheetml/2006/main" count="98" uniqueCount="48">
  <si>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</si>
  <si>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</si>
  <si>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</si>
  <si>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</si>
  <si>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</si>
  <si>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</si>
  <si>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</si>
  <si>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</si>
  <si>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</si>
  <si>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</si>
  <si>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</si>
  <si>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</si>
  <si>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</si>
  <si>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</si>
  <si>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</si>
  <si>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</si>
  <si>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</si>
  <si>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</si>
  <si>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</si>
  <si>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</si>
  <si>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</si>
  <si>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</si>
  <si>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</si>
  <si>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</si>
  <si>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</si>
  <si>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</si>
  <si>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</si>
  <si>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</si>
  <si>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</si>
  <si>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</si>
  <si>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</si>
  <si>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</si>
  <si>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</si>
  <si>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</si>
  <si>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</si>
  <si>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</si>
  <si>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</si>
  <si>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</si>
  <si>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</si>
  <si>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Wspieranie rodziny</t>
  </si>
  <si>
    <t>Świadczenia rodzinne, świadczenie z funduszu alimentacyjnego oraz składki na ubezpieczenia emerytalne i rentowe z ubezpieczenia społecznego</t>
  </si>
  <si>
    <t>Składki na Fundusz Pracy oraz Fundusz Solidarnościowy</t>
  </si>
  <si>
    <t>Składki na ubezpieczenie zdrowotne opłacane za osoby pobierające niektóre świadczenia rodzinne oraz za osoby pobierające zasiłki dla opiekunów</t>
  </si>
  <si>
    <t>Spis powszechny i inne</t>
  </si>
  <si>
    <t>Wydatki osobowe niezaliczone do wynagrodzeń</t>
  </si>
  <si>
    <t>Burmistrza Miasta Nowy Dwór Mazowiecki</t>
  </si>
  <si>
    <t>z dnia 19 lutego 2021 r.</t>
  </si>
  <si>
    <t>Załącznik nr 3 do zarządzenia Nr 26/2021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</si>
</sst>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sz val="9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4" fontId="8" fillId="0" borderId="51" xfId="0" applyNumberFormat="1" applyFont="1" applyFill="1" applyBorder="1" applyAlignment="1">
      <alignment horizontal="right" vertical="center" shrinkToFit="1"/>
    </xf>
    <xf numFmtId="4" fontId="8" fillId="0" borderId="52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7" fillId="0" borderId="0" xfId="0" applyNumberFormat="1" applyFont="1"/>
    <xf numFmtId="4" fontId="8" fillId="0" borderId="53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right" vertical="center" shrinkToFit="1"/>
    </xf>
    <xf numFmtId="0" fontId="19" fillId="4" borderId="0" xfId="0" applyFont="1" applyFill="1" applyAlignment="1">
      <alignment horizontal="right"/>
    </xf>
    <xf numFmtId="0" fontId="16" fillId="0" borderId="0" xfId="0" applyFont="1" applyFill="1"/>
    <xf numFmtId="3" fontId="20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0" fontId="8" fillId="0" borderId="10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4" fontId="10" fillId="3" borderId="41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9"/>
  <sheetViews>
    <sheetView tabSelected="1" zoomScale="80" zoomScaleNormal="80" zoomScaleSheetLayoutView="100" workbookViewId="0">
      <pane xSplit="4" ySplit="7" topLeftCell="E73" activePane="bottomRight" state="frozen"/>
      <selection pane="topRight" activeCell="E1" sqref="E1"/>
      <selection pane="bottomLeft" activeCell="A12" sqref="A12"/>
      <selection pane="bottomRight" activeCell="K89" sqref="K89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5.5703125" style="133" customWidth="1"/>
    <col min="4" max="4" width="43.5703125" style="102" customWidth="1"/>
    <col min="5" max="5" width="14.140625" style="115" customWidth="1"/>
    <col min="6" max="6" width="12.42578125" style="115" customWidth="1"/>
    <col min="7" max="7" width="14.140625" style="115" customWidth="1"/>
    <col min="8" max="8" width="14.140625" style="116" customWidth="1"/>
    <col min="9" max="9" width="12.42578125" style="116" customWidth="1"/>
    <col min="10" max="10" width="14.140625" style="116" customWidth="1"/>
    <col min="11" max="11" width="14.140625" style="146" customWidth="1"/>
    <col min="12" max="12" width="12.42578125" style="116" customWidth="1"/>
    <col min="13" max="13" width="14.140625" style="116" customWidth="1"/>
    <col min="14" max="14" width="11.28515625" style="110" customWidth="1"/>
    <col min="15" max="15" width="13.140625" style="116" hidden="1" customWidth="1"/>
    <col min="16" max="16" width="13.42578125" style="116" hidden="1" customWidth="1"/>
    <col min="17" max="17" width="5.28515625" style="135" customWidth="1"/>
    <col min="18" max="18" width="7.28515625" style="135" customWidth="1"/>
    <col min="19" max="19" width="8.140625" style="135" customWidth="1"/>
  </cols>
  <sheetData>
    <row r="1" spans="1:21" s="3" customFormat="1" ht="15" customHeight="1" x14ac:dyDescent="0.2">
      <c r="A1" s="123"/>
      <c r="B1" s="123"/>
      <c r="C1" s="132"/>
      <c r="D1" s="124"/>
      <c r="E1" s="125"/>
      <c r="F1" s="125"/>
      <c r="G1" s="125"/>
      <c r="H1" s="125"/>
      <c r="I1" s="125"/>
      <c r="J1" s="125"/>
      <c r="K1" s="145"/>
      <c r="L1" s="126"/>
      <c r="M1" s="126"/>
      <c r="N1" s="159" t="s">
        <v>47</v>
      </c>
      <c r="O1" s="126"/>
      <c r="P1" s="126"/>
      <c r="Q1" s="135"/>
      <c r="R1" s="135"/>
      <c r="S1" s="135"/>
      <c r="T1"/>
      <c r="U1"/>
    </row>
    <row r="2" spans="1:21" s="3" customFormat="1" ht="15" customHeight="1" x14ac:dyDescent="0.2">
      <c r="A2" s="123"/>
      <c r="B2" s="123"/>
      <c r="C2" s="132"/>
      <c r="D2" s="124"/>
      <c r="E2" s="125"/>
      <c r="F2" s="125"/>
      <c r="G2" s="125"/>
      <c r="H2" s="125"/>
      <c r="I2" s="125"/>
      <c r="J2" s="125"/>
      <c r="K2" s="145"/>
      <c r="L2" s="126"/>
      <c r="M2" s="126"/>
      <c r="N2" s="160" t="s">
        <v>45</v>
      </c>
      <c r="O2" s="126"/>
      <c r="P2" s="126"/>
      <c r="Q2" s="135"/>
      <c r="R2" s="135"/>
      <c r="S2" s="135"/>
      <c r="T2"/>
      <c r="U2"/>
    </row>
    <row r="3" spans="1:21" s="3" customFormat="1" ht="15" customHeight="1" x14ac:dyDescent="0.2">
      <c r="A3" s="123"/>
      <c r="B3" s="123"/>
      <c r="C3" s="132"/>
      <c r="D3" s="124"/>
      <c r="E3" s="125"/>
      <c r="F3" s="125"/>
      <c r="G3" s="125"/>
      <c r="H3" s="125"/>
      <c r="I3" s="125"/>
      <c r="J3" s="125"/>
      <c r="K3" s="145"/>
      <c r="L3" s="126"/>
      <c r="M3" s="126"/>
      <c r="N3" s="161" t="s">
        <v>46</v>
      </c>
      <c r="O3" s="126"/>
      <c r="P3" s="126"/>
      <c r="Q3" s="135"/>
      <c r="R3" s="135"/>
      <c r="S3" s="135"/>
      <c r="T3"/>
      <c r="U3"/>
    </row>
    <row r="4" spans="1:21" s="3" customFormat="1" ht="23.25" customHeight="1" x14ac:dyDescent="0.2">
      <c r="A4" s="162" t="s">
        <v>10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35"/>
      <c r="R4" s="135"/>
      <c r="S4" s="135"/>
      <c r="T4"/>
      <c r="U4"/>
    </row>
    <row r="5" spans="1:21" s="3" customFormat="1" ht="15" customHeight="1" x14ac:dyDescent="0.2">
      <c r="A5" s="163" t="s">
        <v>6</v>
      </c>
      <c r="B5" s="163" t="s">
        <v>7</v>
      </c>
      <c r="C5" s="175" t="s">
        <v>18</v>
      </c>
      <c r="D5" s="172" t="s">
        <v>11</v>
      </c>
      <c r="E5" s="178" t="s">
        <v>13</v>
      </c>
      <c r="F5" s="179"/>
      <c r="G5" s="180"/>
      <c r="H5" s="178" t="s">
        <v>12</v>
      </c>
      <c r="I5" s="179"/>
      <c r="J5" s="184"/>
      <c r="K5" s="166" t="s">
        <v>8</v>
      </c>
      <c r="L5" s="167"/>
      <c r="M5" s="167"/>
      <c r="N5" s="168"/>
      <c r="O5" s="166"/>
      <c r="P5" s="168"/>
      <c r="Q5" s="135"/>
      <c r="R5" s="135"/>
      <c r="S5" s="135"/>
      <c r="T5"/>
      <c r="U5"/>
    </row>
    <row r="6" spans="1:21" s="3" customFormat="1" ht="27" customHeight="1" x14ac:dyDescent="0.2">
      <c r="A6" s="164"/>
      <c r="B6" s="164"/>
      <c r="C6" s="176"/>
      <c r="D6" s="173"/>
      <c r="E6" s="181"/>
      <c r="F6" s="182"/>
      <c r="G6" s="183"/>
      <c r="H6" s="181"/>
      <c r="I6" s="182"/>
      <c r="J6" s="185"/>
      <c r="K6" s="169" t="s">
        <v>26</v>
      </c>
      <c r="L6" s="170"/>
      <c r="M6" s="171"/>
      <c r="N6" s="129" t="s">
        <v>14</v>
      </c>
      <c r="O6" s="186"/>
      <c r="P6" s="184"/>
      <c r="Q6" s="135"/>
      <c r="R6" s="135"/>
      <c r="S6" s="135"/>
      <c r="T6"/>
      <c r="U6"/>
    </row>
    <row r="7" spans="1:21" s="3" customFormat="1" ht="39.75" customHeight="1" x14ac:dyDescent="0.2">
      <c r="A7" s="165"/>
      <c r="B7" s="165"/>
      <c r="C7" s="177"/>
      <c r="D7" s="174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5"/>
      <c r="R7" s="135"/>
      <c r="S7" s="135"/>
      <c r="T7"/>
      <c r="U7"/>
    </row>
    <row r="8" spans="1:21" s="128" customFormat="1" ht="15" customHeight="1" x14ac:dyDescent="0.2">
      <c r="A8" s="109">
        <v>1</v>
      </c>
      <c r="B8" s="109">
        <f>A8+1</f>
        <v>2</v>
      </c>
      <c r="C8" s="91">
        <f>B8+1</f>
        <v>3</v>
      </c>
      <c r="D8" s="139">
        <f>C8+1</f>
        <v>4</v>
      </c>
      <c r="E8" s="140">
        <f>D8+1</f>
        <v>5</v>
      </c>
      <c r="F8" s="109">
        <f t="shared" ref="F8:P8" si="0">E8+1</f>
        <v>6</v>
      </c>
      <c r="G8" s="141">
        <f t="shared" si="0"/>
        <v>7</v>
      </c>
      <c r="H8" s="142">
        <f>G8+1</f>
        <v>8</v>
      </c>
      <c r="I8" s="109">
        <f t="shared" si="0"/>
        <v>9</v>
      </c>
      <c r="J8" s="143">
        <f t="shared" si="0"/>
        <v>10</v>
      </c>
      <c r="K8" s="109">
        <f>J8+1</f>
        <v>11</v>
      </c>
      <c r="L8" s="109">
        <f t="shared" si="0"/>
        <v>12</v>
      </c>
      <c r="M8" s="143">
        <f t="shared" si="0"/>
        <v>13</v>
      </c>
      <c r="N8" s="109">
        <f>M8+1</f>
        <v>14</v>
      </c>
      <c r="O8" s="14">
        <f t="shared" si="0"/>
        <v>15</v>
      </c>
      <c r="P8" s="14">
        <f t="shared" si="0"/>
        <v>16</v>
      </c>
      <c r="Q8" s="135"/>
      <c r="R8" s="135"/>
      <c r="S8" s="135"/>
      <c r="T8"/>
      <c r="U8"/>
    </row>
    <row r="9" spans="1:21" ht="18" customHeight="1" x14ac:dyDescent="0.2">
      <c r="A9" s="15">
        <v>750</v>
      </c>
      <c r="B9" s="16"/>
      <c r="C9" s="16"/>
      <c r="D9" s="100" t="s">
        <v>0</v>
      </c>
      <c r="E9" s="56">
        <f>E10+E15</f>
        <v>373743</v>
      </c>
      <c r="F9" s="57">
        <f>F10+F15</f>
        <v>34222</v>
      </c>
      <c r="G9" s="66">
        <f>SUM(E9:F9)</f>
        <v>407965</v>
      </c>
      <c r="H9" s="50">
        <f>K9+N9</f>
        <v>373743</v>
      </c>
      <c r="I9" s="50">
        <f>L9+O9</f>
        <v>34222</v>
      </c>
      <c r="J9" s="18">
        <f>SUM(H9:I9)</f>
        <v>407965</v>
      </c>
      <c r="K9" s="57">
        <f>K10+K15</f>
        <v>373743</v>
      </c>
      <c r="L9" s="57">
        <f>L10+L15</f>
        <v>34222</v>
      </c>
      <c r="M9" s="18">
        <f>SUM(K9:L9)</f>
        <v>407965</v>
      </c>
      <c r="N9" s="57">
        <f>N10+N15</f>
        <v>0</v>
      </c>
      <c r="O9" s="57">
        <f>O10+O15</f>
        <v>0</v>
      </c>
      <c r="P9" s="18">
        <f>SUM(N9:O9)</f>
        <v>0</v>
      </c>
    </row>
    <row r="10" spans="1:21" ht="16.5" customHeight="1" x14ac:dyDescent="0.2">
      <c r="A10" s="19"/>
      <c r="B10" s="20">
        <v>75011</v>
      </c>
      <c r="C10" s="76"/>
      <c r="D10" s="101" t="s">
        <v>1</v>
      </c>
      <c r="E10" s="21">
        <f>E11</f>
        <v>373743</v>
      </c>
      <c r="F10" s="22">
        <f>F11</f>
        <v>0</v>
      </c>
      <c r="G10" s="23">
        <f>SUM(E10:F10)</f>
        <v>373743</v>
      </c>
      <c r="H10" s="52">
        <f>K10+N10</f>
        <v>373743</v>
      </c>
      <c r="I10" s="52">
        <f>L10+O10</f>
        <v>0</v>
      </c>
      <c r="J10" s="22">
        <f>SUM(H10:I10)</f>
        <v>373743</v>
      </c>
      <c r="K10" s="24">
        <f>SUM(K12:K14)</f>
        <v>373743</v>
      </c>
      <c r="L10" s="24">
        <f>SUM(L12:L14)</f>
        <v>0</v>
      </c>
      <c r="M10" s="25">
        <f>SUM(K10:L10)</f>
        <v>373743</v>
      </c>
      <c r="N10" s="22">
        <f>SUM(N12:N14)</f>
        <v>0</v>
      </c>
      <c r="O10" s="24">
        <f>V10</f>
        <v>0</v>
      </c>
      <c r="P10" s="22">
        <f>SUM(N10:O10)</f>
        <v>0</v>
      </c>
    </row>
    <row r="11" spans="1:21" s="9" customFormat="1" ht="65.25" customHeight="1" x14ac:dyDescent="0.2">
      <c r="A11" s="19"/>
      <c r="B11" s="51"/>
      <c r="C11" s="84">
        <v>2010</v>
      </c>
      <c r="D11" s="99" t="s">
        <v>30</v>
      </c>
      <c r="E11" s="75">
        <f>K10</f>
        <v>373743</v>
      </c>
      <c r="F11" s="33">
        <f>L10</f>
        <v>0</v>
      </c>
      <c r="G11" s="26">
        <f>SUM(E11:F11)</f>
        <v>373743</v>
      </c>
      <c r="H11" s="30"/>
      <c r="I11" s="30"/>
      <c r="J11" s="58"/>
      <c r="K11" s="33"/>
      <c r="L11" s="30"/>
      <c r="M11" s="53"/>
      <c r="N11" s="33"/>
      <c r="O11" s="30"/>
      <c r="P11" s="53"/>
      <c r="Q11" s="135"/>
      <c r="R11" s="135"/>
      <c r="S11" s="135"/>
      <c r="T11"/>
      <c r="U11"/>
    </row>
    <row r="12" spans="1:21" s="6" customFormat="1" ht="15.75" customHeight="1" x14ac:dyDescent="0.2">
      <c r="A12" s="19"/>
      <c r="B12" s="92"/>
      <c r="C12" s="88">
        <v>4010</v>
      </c>
      <c r="D12" s="104" t="s">
        <v>15</v>
      </c>
      <c r="E12" s="27"/>
      <c r="F12" s="28"/>
      <c r="G12" s="29"/>
      <c r="H12" s="30">
        <v>317187</v>
      </c>
      <c r="I12" s="30">
        <f t="shared" ref="H12:I14" si="1">L12</f>
        <v>0</v>
      </c>
      <c r="J12" s="32">
        <f t="shared" ref="J12:J20" si="2">SUM(H12:I12)</f>
        <v>317187</v>
      </c>
      <c r="K12" s="72">
        <v>317187</v>
      </c>
      <c r="L12" s="30"/>
      <c r="M12" s="32">
        <f t="shared" ref="M12:M20" si="3">SUM(K12:L12)</f>
        <v>317187</v>
      </c>
      <c r="N12" s="72"/>
      <c r="O12" s="30"/>
      <c r="P12" s="72">
        <f t="shared" ref="P12:P20" si="4">SUM(N12:O12)</f>
        <v>0</v>
      </c>
      <c r="Q12" s="135"/>
      <c r="R12" s="135"/>
      <c r="S12" s="135"/>
      <c r="T12"/>
      <c r="U12"/>
    </row>
    <row r="13" spans="1:21" s="6" customFormat="1" ht="15.75" customHeight="1" x14ac:dyDescent="0.2">
      <c r="A13" s="19"/>
      <c r="B13" s="92"/>
      <c r="C13" s="107">
        <v>4110</v>
      </c>
      <c r="D13" s="96" t="s">
        <v>17</v>
      </c>
      <c r="E13" s="34"/>
      <c r="F13" s="35"/>
      <c r="G13" s="36"/>
      <c r="H13" s="67">
        <f t="shared" si="1"/>
        <v>54524</v>
      </c>
      <c r="I13" s="85">
        <f t="shared" si="1"/>
        <v>0</v>
      </c>
      <c r="J13" s="68">
        <f t="shared" si="2"/>
        <v>54524</v>
      </c>
      <c r="K13" s="93">
        <v>54524</v>
      </c>
      <c r="L13" s="67"/>
      <c r="M13" s="68">
        <f t="shared" si="3"/>
        <v>54524</v>
      </c>
      <c r="N13" s="93"/>
      <c r="O13" s="37"/>
      <c r="P13" s="61">
        <f t="shared" si="4"/>
        <v>0</v>
      </c>
      <c r="Q13" s="135"/>
      <c r="R13" s="135"/>
      <c r="S13" s="135"/>
      <c r="T13"/>
      <c r="U13"/>
    </row>
    <row r="14" spans="1:21" s="6" customFormat="1" ht="27.75" customHeight="1" x14ac:dyDescent="0.2">
      <c r="A14" s="19"/>
      <c r="B14" s="92"/>
      <c r="C14" s="107">
        <v>4120</v>
      </c>
      <c r="D14" s="149" t="s">
        <v>41</v>
      </c>
      <c r="E14" s="34"/>
      <c r="F14" s="35"/>
      <c r="G14" s="36"/>
      <c r="H14" s="67">
        <f t="shared" si="1"/>
        <v>2032</v>
      </c>
      <c r="I14" s="85">
        <f t="shared" si="1"/>
        <v>0</v>
      </c>
      <c r="J14" s="122">
        <f t="shared" si="2"/>
        <v>2032</v>
      </c>
      <c r="K14" s="85">
        <v>2032</v>
      </c>
      <c r="L14" s="67"/>
      <c r="M14" s="122">
        <f t="shared" si="3"/>
        <v>2032</v>
      </c>
      <c r="N14" s="85"/>
      <c r="O14" s="37"/>
      <c r="P14" s="45">
        <f>SUM(N14:O14)</f>
        <v>0</v>
      </c>
      <c r="Q14" s="135"/>
      <c r="R14" s="135"/>
      <c r="S14" s="135"/>
      <c r="T14"/>
      <c r="U14"/>
    </row>
    <row r="15" spans="1:21" ht="18" customHeight="1" x14ac:dyDescent="0.2">
      <c r="A15" s="19"/>
      <c r="B15" s="20">
        <v>75056</v>
      </c>
      <c r="C15" s="76"/>
      <c r="D15" s="80" t="s">
        <v>43</v>
      </c>
      <c r="E15" s="21">
        <f>SUM(E16:E16)</f>
        <v>0</v>
      </c>
      <c r="F15" s="22">
        <f>SUM(F16:F16)</f>
        <v>34222</v>
      </c>
      <c r="G15" s="23">
        <f>SUM(E15:F15)</f>
        <v>34222</v>
      </c>
      <c r="H15" s="52">
        <f>K15</f>
        <v>0</v>
      </c>
      <c r="I15" s="22">
        <f>L15+O15</f>
        <v>34222</v>
      </c>
      <c r="J15" s="22">
        <f>SUM(H15:I15)</f>
        <v>34222</v>
      </c>
      <c r="K15" s="52">
        <f>SUM(K17:K18)</f>
        <v>0</v>
      </c>
      <c r="L15" s="52">
        <f>SUM(L17:L18)</f>
        <v>34222</v>
      </c>
      <c r="M15" s="25">
        <f>SUM(K15:L15)</f>
        <v>34222</v>
      </c>
      <c r="N15" s="22">
        <f>SUM(N16:N16)</f>
        <v>0</v>
      </c>
      <c r="O15" s="155"/>
      <c r="P15" s="57"/>
    </row>
    <row r="16" spans="1:21" ht="67.5" customHeight="1" x14ac:dyDescent="0.2">
      <c r="A16" s="19"/>
      <c r="B16" s="51"/>
      <c r="C16" s="91">
        <v>2010</v>
      </c>
      <c r="D16" s="99" t="s">
        <v>30</v>
      </c>
      <c r="E16" s="59">
        <f>K15</f>
        <v>0</v>
      </c>
      <c r="F16" s="53">
        <f>L15</f>
        <v>34222</v>
      </c>
      <c r="G16" s="63">
        <f>SUM(E16:F16)</f>
        <v>34222</v>
      </c>
      <c r="H16" s="59"/>
      <c r="I16" s="60"/>
      <c r="J16" s="58"/>
      <c r="K16" s="53"/>
      <c r="L16" s="60"/>
      <c r="M16" s="53"/>
      <c r="N16" s="53"/>
      <c r="O16" s="155"/>
      <c r="P16" s="57"/>
    </row>
    <row r="17" spans="1:21" ht="27" customHeight="1" x14ac:dyDescent="0.2">
      <c r="A17" s="19"/>
      <c r="B17" s="92"/>
      <c r="C17" s="77">
        <v>3020</v>
      </c>
      <c r="D17" s="82" t="s">
        <v>44</v>
      </c>
      <c r="E17" s="27"/>
      <c r="F17" s="28"/>
      <c r="G17" s="29"/>
      <c r="H17" s="31">
        <f t="shared" ref="H17:I17" si="5">K17</f>
        <v>0</v>
      </c>
      <c r="I17" s="31">
        <f t="shared" si="5"/>
        <v>33657</v>
      </c>
      <c r="J17" s="54">
        <f t="shared" ref="J17" si="6">SUM(H17:I17)</f>
        <v>33657</v>
      </c>
      <c r="K17" s="61">
        <v>0</v>
      </c>
      <c r="L17" s="37">
        <v>33657</v>
      </c>
      <c r="M17" s="54">
        <f t="shared" ref="M17" si="7">SUM(K17:L17)</f>
        <v>33657</v>
      </c>
      <c r="N17" s="61"/>
      <c r="O17" s="155"/>
      <c r="P17" s="57"/>
    </row>
    <row r="18" spans="1:21" ht="18" customHeight="1" x14ac:dyDescent="0.2">
      <c r="A18" s="111"/>
      <c r="B18" s="92"/>
      <c r="C18" s="77">
        <v>4210</v>
      </c>
      <c r="D18" s="82" t="s">
        <v>20</v>
      </c>
      <c r="E18" s="34"/>
      <c r="F18" s="35"/>
      <c r="G18" s="36"/>
      <c r="H18" s="38">
        <f>K18</f>
        <v>0</v>
      </c>
      <c r="I18" s="39">
        <f>L18</f>
        <v>565</v>
      </c>
      <c r="J18" s="87">
        <f>SUM(H18:I18)</f>
        <v>565</v>
      </c>
      <c r="K18" s="45">
        <v>0</v>
      </c>
      <c r="L18" s="37">
        <v>565</v>
      </c>
      <c r="M18" s="39">
        <f>SUM(K18:L18)</f>
        <v>565</v>
      </c>
      <c r="N18" s="39"/>
      <c r="O18" s="155"/>
      <c r="P18" s="57"/>
    </row>
    <row r="19" spans="1:21" s="1" customFormat="1" ht="41.25" customHeight="1" x14ac:dyDescent="0.2">
      <c r="A19" s="46">
        <v>751</v>
      </c>
      <c r="B19" s="47"/>
      <c r="C19" s="47"/>
      <c r="D19" s="98" t="s">
        <v>9</v>
      </c>
      <c r="E19" s="17">
        <f>E20</f>
        <v>5473</v>
      </c>
      <c r="F19" s="17">
        <f>F20</f>
        <v>0</v>
      </c>
      <c r="G19" s="66">
        <f>SUM(E19:F19)</f>
        <v>5473</v>
      </c>
      <c r="H19" s="50">
        <f>K19+N19</f>
        <v>5473</v>
      </c>
      <c r="I19" s="50">
        <f>L19+O19</f>
        <v>0</v>
      </c>
      <c r="J19" s="83">
        <f t="shared" si="2"/>
        <v>5473</v>
      </c>
      <c r="K19" s="17">
        <f>K20</f>
        <v>5473</v>
      </c>
      <c r="L19" s="17">
        <f>L20</f>
        <v>0</v>
      </c>
      <c r="M19" s="83">
        <f t="shared" si="3"/>
        <v>5473</v>
      </c>
      <c r="N19" s="17">
        <f>N20</f>
        <v>0</v>
      </c>
      <c r="O19" s="17">
        <f>O20</f>
        <v>0</v>
      </c>
      <c r="P19" s="83">
        <f t="shared" ref="P19" si="8">SUM(N19:O19)</f>
        <v>0</v>
      </c>
      <c r="Q19" s="135"/>
      <c r="R19" s="135"/>
      <c r="S19" s="135"/>
      <c r="T19"/>
      <c r="U19"/>
    </row>
    <row r="20" spans="1:21" s="1" customFormat="1" ht="28.5" customHeight="1" x14ac:dyDescent="0.2">
      <c r="A20" s="19"/>
      <c r="B20" s="51">
        <v>75101</v>
      </c>
      <c r="C20" s="76"/>
      <c r="D20" s="95" t="s">
        <v>2</v>
      </c>
      <c r="E20" s="21">
        <f>E21</f>
        <v>5473</v>
      </c>
      <c r="F20" s="22">
        <f>F21</f>
        <v>0</v>
      </c>
      <c r="G20" s="23">
        <f>SUM(E20:F20)</f>
        <v>5473</v>
      </c>
      <c r="H20" s="52">
        <f>K20+N20</f>
        <v>5473</v>
      </c>
      <c r="I20" s="52">
        <f>L20+O20</f>
        <v>0</v>
      </c>
      <c r="J20" s="25">
        <f t="shared" si="2"/>
        <v>5473</v>
      </c>
      <c r="K20" s="22">
        <f>SUM(K22:K24)</f>
        <v>5473</v>
      </c>
      <c r="L20" s="52">
        <f>SUM(L22:L24)</f>
        <v>0</v>
      </c>
      <c r="M20" s="25">
        <f t="shared" si="3"/>
        <v>5473</v>
      </c>
      <c r="N20" s="22">
        <f>SUM(N22:N24)</f>
        <v>0</v>
      </c>
      <c r="O20" s="52">
        <f>SUM(O22:O24)</f>
        <v>0</v>
      </c>
      <c r="P20" s="22">
        <f t="shared" si="4"/>
        <v>0</v>
      </c>
      <c r="Q20" s="135"/>
      <c r="R20" s="135"/>
      <c r="S20" s="135"/>
      <c r="T20"/>
      <c r="U20"/>
    </row>
    <row r="21" spans="1:21" s="9" customFormat="1" ht="65.25" customHeight="1" x14ac:dyDescent="0.2">
      <c r="A21" s="19"/>
      <c r="B21" s="51"/>
      <c r="C21" s="91">
        <v>2010</v>
      </c>
      <c r="D21" s="99" t="s">
        <v>30</v>
      </c>
      <c r="E21" s="59">
        <f>K20</f>
        <v>5473</v>
      </c>
      <c r="F21" s="53">
        <f>L20</f>
        <v>0</v>
      </c>
      <c r="G21" s="63">
        <f>SUM(E21:F21)</f>
        <v>5473</v>
      </c>
      <c r="H21" s="60"/>
      <c r="I21" s="60"/>
      <c r="J21" s="58"/>
      <c r="K21" s="53"/>
      <c r="L21" s="60"/>
      <c r="M21" s="53"/>
      <c r="N21" s="53"/>
      <c r="O21" s="30"/>
      <c r="P21" s="53"/>
      <c r="Q21" s="135"/>
      <c r="R21" s="135"/>
      <c r="S21" s="135"/>
      <c r="T21"/>
      <c r="U21"/>
    </row>
    <row r="22" spans="1:21" s="6" customFormat="1" ht="15.75" customHeight="1" x14ac:dyDescent="0.2">
      <c r="A22" s="19"/>
      <c r="B22" s="92"/>
      <c r="C22" s="89">
        <v>4010</v>
      </c>
      <c r="D22" s="105" t="s">
        <v>15</v>
      </c>
      <c r="E22" s="27"/>
      <c r="F22" s="28"/>
      <c r="G22" s="29"/>
      <c r="H22" s="71">
        <f t="shared" ref="H22:I24" si="9">K22</f>
        <v>4575</v>
      </c>
      <c r="I22" s="33">
        <f t="shared" si="9"/>
        <v>0</v>
      </c>
      <c r="J22" s="71">
        <f t="shared" ref="J22:J24" si="10">SUM(H22:I22)</f>
        <v>4575</v>
      </c>
      <c r="K22" s="72">
        <v>4575</v>
      </c>
      <c r="L22" s="73"/>
      <c r="M22" s="73">
        <f t="shared" ref="M22:M24" si="11">SUM(K22:L22)</f>
        <v>4575</v>
      </c>
      <c r="N22" s="72"/>
      <c r="O22" s="73"/>
      <c r="P22" s="72">
        <f t="shared" ref="P22:P24" si="12">SUM(N22:O22)</f>
        <v>0</v>
      </c>
      <c r="Q22" s="135"/>
      <c r="R22" s="135"/>
      <c r="S22" s="135"/>
      <c r="T22"/>
      <c r="U22"/>
    </row>
    <row r="23" spans="1:21" s="6" customFormat="1" ht="15.75" customHeight="1" x14ac:dyDescent="0.2">
      <c r="A23" s="19"/>
      <c r="B23" s="92"/>
      <c r="C23" s="77">
        <v>4110</v>
      </c>
      <c r="D23" s="82" t="s">
        <v>17</v>
      </c>
      <c r="E23" s="34"/>
      <c r="F23" s="35"/>
      <c r="G23" s="36"/>
      <c r="H23" s="54">
        <f t="shared" si="9"/>
        <v>786</v>
      </c>
      <c r="I23" s="39">
        <f t="shared" si="9"/>
        <v>0</v>
      </c>
      <c r="J23" s="54">
        <f t="shared" si="10"/>
        <v>786</v>
      </c>
      <c r="K23" s="61">
        <v>786</v>
      </c>
      <c r="L23" s="31"/>
      <c r="M23" s="31">
        <f t="shared" si="11"/>
        <v>786</v>
      </c>
      <c r="N23" s="61"/>
      <c r="O23" s="31"/>
      <c r="P23" s="61">
        <f t="shared" si="12"/>
        <v>0</v>
      </c>
      <c r="Q23" s="135"/>
      <c r="R23" s="135"/>
      <c r="S23" s="135"/>
      <c r="T23"/>
      <c r="U23"/>
    </row>
    <row r="24" spans="1:21" s="6" customFormat="1" ht="28.5" customHeight="1" x14ac:dyDescent="0.2">
      <c r="A24" s="19"/>
      <c r="B24" s="127"/>
      <c r="C24" s="79">
        <v>4120</v>
      </c>
      <c r="D24" s="150" t="s">
        <v>41</v>
      </c>
      <c r="E24" s="40"/>
      <c r="F24" s="41"/>
      <c r="G24" s="42"/>
      <c r="H24" s="62">
        <f t="shared" si="9"/>
        <v>112</v>
      </c>
      <c r="I24" s="45">
        <f t="shared" si="9"/>
        <v>0</v>
      </c>
      <c r="J24" s="130">
        <f t="shared" si="10"/>
        <v>112</v>
      </c>
      <c r="K24" s="45">
        <v>112</v>
      </c>
      <c r="L24" s="55"/>
      <c r="M24" s="45">
        <f t="shared" si="11"/>
        <v>112</v>
      </c>
      <c r="N24" s="44"/>
      <c r="O24" s="55"/>
      <c r="P24" s="45">
        <f t="shared" si="12"/>
        <v>0</v>
      </c>
      <c r="Q24" s="135"/>
      <c r="R24" s="135"/>
      <c r="S24" s="135"/>
      <c r="T24"/>
      <c r="U24"/>
    </row>
    <row r="25" spans="1:21" s="1" customFormat="1" ht="18" customHeight="1" x14ac:dyDescent="0.2">
      <c r="A25" s="46">
        <v>851</v>
      </c>
      <c r="B25" s="47"/>
      <c r="C25" s="47"/>
      <c r="D25" s="98" t="s">
        <v>38</v>
      </c>
      <c r="E25" s="49">
        <f>E26</f>
        <v>3600</v>
      </c>
      <c r="F25" s="17">
        <f>F26</f>
        <v>0</v>
      </c>
      <c r="G25" s="66">
        <f>SUM(E25:F25)</f>
        <v>3600</v>
      </c>
      <c r="H25" s="50">
        <f>K25+N25</f>
        <v>3600</v>
      </c>
      <c r="I25" s="50">
        <f>L25+O25</f>
        <v>0</v>
      </c>
      <c r="J25" s="83">
        <f>SUM(H25:I25)</f>
        <v>3600</v>
      </c>
      <c r="K25" s="17">
        <f>K26</f>
        <v>3600</v>
      </c>
      <c r="L25" s="50">
        <f>L26</f>
        <v>0</v>
      </c>
      <c r="M25" s="83">
        <f>SUM(K25:L25)</f>
        <v>3600</v>
      </c>
      <c r="N25" s="17">
        <f>N26</f>
        <v>0</v>
      </c>
      <c r="O25" s="50">
        <f>O26</f>
        <v>0</v>
      </c>
      <c r="P25" s="57">
        <f>SUM(N25:O25)</f>
        <v>0</v>
      </c>
      <c r="Q25" s="135"/>
      <c r="R25" s="135"/>
      <c r="S25" s="135"/>
      <c r="T25"/>
      <c r="U25"/>
    </row>
    <row r="26" spans="1:21" s="1" customFormat="1" ht="16.5" customHeight="1" x14ac:dyDescent="0.2">
      <c r="A26" s="19"/>
      <c r="B26" s="51">
        <v>85195</v>
      </c>
      <c r="C26" s="76"/>
      <c r="D26" s="95" t="s">
        <v>36</v>
      </c>
      <c r="E26" s="21">
        <f>E27</f>
        <v>3600</v>
      </c>
      <c r="F26" s="22">
        <f>F27</f>
        <v>0</v>
      </c>
      <c r="G26" s="23">
        <f>SUM(E26:F26)</f>
        <v>3600</v>
      </c>
      <c r="H26" s="52">
        <f>K26+N26</f>
        <v>3600</v>
      </c>
      <c r="I26" s="52">
        <f>L26+O26</f>
        <v>0</v>
      </c>
      <c r="J26" s="25">
        <f>SUM(H26:I26)</f>
        <v>3600</v>
      </c>
      <c r="K26" s="22">
        <f>SUM(K28:K32)</f>
        <v>3600</v>
      </c>
      <c r="L26" s="52">
        <f>SUM(L28:L32)</f>
        <v>0</v>
      </c>
      <c r="M26" s="25">
        <f>SUM(K26:L26)</f>
        <v>3600</v>
      </c>
      <c r="N26" s="22">
        <f>SUM(N28:N30)</f>
        <v>0</v>
      </c>
      <c r="O26" s="52">
        <f>SUM(O28:O30)</f>
        <v>0</v>
      </c>
      <c r="P26" s="22">
        <f>SUM(N26:O26)</f>
        <v>0</v>
      </c>
      <c r="Q26" s="135"/>
      <c r="R26" s="135"/>
      <c r="S26" s="135"/>
      <c r="T26"/>
      <c r="U26"/>
    </row>
    <row r="27" spans="1:21" s="9" customFormat="1" ht="64.5" customHeight="1" x14ac:dyDescent="0.2">
      <c r="A27" s="19"/>
      <c r="B27" s="51"/>
      <c r="C27" s="91">
        <v>2010</v>
      </c>
      <c r="D27" s="99" t="s">
        <v>30</v>
      </c>
      <c r="E27" s="59">
        <f>K26</f>
        <v>3600</v>
      </c>
      <c r="F27" s="53">
        <f>L26</f>
        <v>0</v>
      </c>
      <c r="G27" s="63">
        <f>SUM(E27:F27)</f>
        <v>3600</v>
      </c>
      <c r="H27" s="60"/>
      <c r="I27" s="60"/>
      <c r="J27" s="58"/>
      <c r="K27" s="53"/>
      <c r="L27" s="60"/>
      <c r="M27" s="53"/>
      <c r="N27" s="53"/>
      <c r="O27" s="30"/>
      <c r="P27" s="53"/>
      <c r="Q27" s="135"/>
      <c r="R27" s="135"/>
      <c r="S27" s="135"/>
      <c r="T27"/>
      <c r="U27"/>
    </row>
    <row r="28" spans="1:21" s="6" customFormat="1" ht="16.5" customHeight="1" x14ac:dyDescent="0.2">
      <c r="A28" s="19"/>
      <c r="B28" s="92"/>
      <c r="C28" s="89">
        <v>4010</v>
      </c>
      <c r="D28" s="105" t="s">
        <v>15</v>
      </c>
      <c r="E28" s="27"/>
      <c r="F28" s="28"/>
      <c r="G28" s="29"/>
      <c r="H28" s="31">
        <f t="shared" ref="H28:H30" si="13">K28</f>
        <v>2302</v>
      </c>
      <c r="I28" s="153">
        <f t="shared" ref="I28:I30" si="14">L28</f>
        <v>0</v>
      </c>
      <c r="J28" s="71">
        <f t="shared" ref="J28:J33" si="15">SUM(H28:I28)</f>
        <v>2302</v>
      </c>
      <c r="K28" s="72">
        <v>2302</v>
      </c>
      <c r="L28" s="72"/>
      <c r="M28" s="73">
        <f t="shared" ref="M28:M33" si="16">SUM(K28:L28)</f>
        <v>2302</v>
      </c>
      <c r="N28" s="72"/>
      <c r="O28" s="72"/>
      <c r="P28" s="73">
        <f t="shared" ref="P28:P34" si="17">SUM(N28:O28)</f>
        <v>0</v>
      </c>
      <c r="Q28" s="135"/>
      <c r="R28" s="135"/>
      <c r="S28" s="135"/>
      <c r="T28"/>
      <c r="U28"/>
    </row>
    <row r="29" spans="1:21" s="6" customFormat="1" ht="16.5" customHeight="1" x14ac:dyDescent="0.2">
      <c r="A29" s="19"/>
      <c r="B29" s="92"/>
      <c r="C29" s="77">
        <v>4110</v>
      </c>
      <c r="D29" s="82" t="s">
        <v>17</v>
      </c>
      <c r="E29" s="34"/>
      <c r="F29" s="35"/>
      <c r="G29" s="36"/>
      <c r="H29" s="37">
        <f t="shared" si="13"/>
        <v>405</v>
      </c>
      <c r="I29" s="86">
        <f t="shared" si="14"/>
        <v>0</v>
      </c>
      <c r="J29" s="54">
        <f t="shared" si="15"/>
        <v>405</v>
      </c>
      <c r="K29" s="61">
        <v>405</v>
      </c>
      <c r="L29" s="61"/>
      <c r="M29" s="31">
        <f t="shared" si="16"/>
        <v>405</v>
      </c>
      <c r="N29" s="61"/>
      <c r="O29" s="61"/>
      <c r="P29" s="31">
        <f t="shared" si="17"/>
        <v>0</v>
      </c>
      <c r="Q29" s="135"/>
      <c r="R29" s="135"/>
      <c r="S29" s="135"/>
      <c r="T29"/>
      <c r="U29"/>
    </row>
    <row r="30" spans="1:21" s="6" customFormat="1" ht="27.75" customHeight="1" x14ac:dyDescent="0.2">
      <c r="A30" s="19"/>
      <c r="B30" s="92"/>
      <c r="C30" s="77">
        <v>4120</v>
      </c>
      <c r="D30" s="151" t="s">
        <v>41</v>
      </c>
      <c r="E30" s="34"/>
      <c r="F30" s="35"/>
      <c r="G30" s="36"/>
      <c r="H30" s="37">
        <f t="shared" si="13"/>
        <v>56</v>
      </c>
      <c r="I30" s="86">
        <f t="shared" si="14"/>
        <v>0</v>
      </c>
      <c r="J30" s="87">
        <f t="shared" si="15"/>
        <v>56</v>
      </c>
      <c r="K30" s="39">
        <v>56</v>
      </c>
      <c r="L30" s="39"/>
      <c r="M30" s="39">
        <f t="shared" si="16"/>
        <v>56</v>
      </c>
      <c r="N30" s="39"/>
      <c r="O30" s="39"/>
      <c r="P30" s="39">
        <f t="shared" si="17"/>
        <v>0</v>
      </c>
      <c r="Q30" s="135"/>
      <c r="R30" s="135"/>
      <c r="S30" s="135"/>
      <c r="T30"/>
      <c r="U30"/>
    </row>
    <row r="31" spans="1:21" s="6" customFormat="1" ht="16.5" customHeight="1" x14ac:dyDescent="0.2">
      <c r="A31" s="19"/>
      <c r="B31" s="92"/>
      <c r="C31" s="77">
        <v>4210</v>
      </c>
      <c r="D31" s="82" t="s">
        <v>20</v>
      </c>
      <c r="E31" s="34"/>
      <c r="F31" s="35"/>
      <c r="G31" s="36"/>
      <c r="H31" s="37">
        <f t="shared" ref="H31" si="18">K31</f>
        <v>658</v>
      </c>
      <c r="I31" s="86">
        <f t="shared" ref="I31" si="19">L31</f>
        <v>0</v>
      </c>
      <c r="J31" s="87">
        <f>SUM(H31:I31)</f>
        <v>658</v>
      </c>
      <c r="K31" s="39">
        <v>658</v>
      </c>
      <c r="L31" s="39"/>
      <c r="M31" s="39">
        <f>SUM(K31:L31)</f>
        <v>658</v>
      </c>
      <c r="N31" s="39"/>
      <c r="O31" s="39"/>
      <c r="P31" s="39">
        <f t="shared" si="17"/>
        <v>0</v>
      </c>
      <c r="Q31" s="135"/>
      <c r="R31" s="135"/>
      <c r="S31" s="135"/>
      <c r="T31"/>
      <c r="U31"/>
    </row>
    <row r="32" spans="1:21" s="7" customFormat="1" ht="16.5" customHeight="1" x14ac:dyDescent="0.2">
      <c r="A32" s="111"/>
      <c r="B32" s="113"/>
      <c r="C32" s="79">
        <v>4300</v>
      </c>
      <c r="D32" s="94" t="s">
        <v>22</v>
      </c>
      <c r="E32" s="40"/>
      <c r="F32" s="41"/>
      <c r="G32" s="42"/>
      <c r="H32" s="37">
        <f t="shared" ref="H32" si="20">K32</f>
        <v>179</v>
      </c>
      <c r="I32" s="86">
        <f t="shared" ref="I32" si="21">L32</f>
        <v>0</v>
      </c>
      <c r="J32" s="62">
        <f t="shared" si="15"/>
        <v>179</v>
      </c>
      <c r="K32" s="45">
        <v>179</v>
      </c>
      <c r="L32" s="45"/>
      <c r="M32" s="62">
        <f t="shared" si="16"/>
        <v>179</v>
      </c>
      <c r="N32" s="45"/>
      <c r="O32" s="45"/>
      <c r="P32" s="45">
        <f t="shared" si="17"/>
        <v>0</v>
      </c>
      <c r="Q32" s="135"/>
      <c r="R32" s="135"/>
      <c r="S32" s="135"/>
      <c r="T32"/>
      <c r="U32"/>
    </row>
    <row r="33" spans="1:21" s="1" customFormat="1" ht="18" customHeight="1" x14ac:dyDescent="0.2">
      <c r="A33" s="15">
        <v>852</v>
      </c>
      <c r="B33" s="16"/>
      <c r="C33" s="16"/>
      <c r="D33" s="100" t="s">
        <v>5</v>
      </c>
      <c r="E33" s="57">
        <f>E34+E40</f>
        <v>175075</v>
      </c>
      <c r="F33" s="57">
        <f>F34+F40</f>
        <v>0</v>
      </c>
      <c r="G33" s="66">
        <f>SUM(E33:F33)</f>
        <v>175075</v>
      </c>
      <c r="H33" s="50">
        <f>K33+N33</f>
        <v>175075</v>
      </c>
      <c r="I33" s="50">
        <f>L33+O33</f>
        <v>0</v>
      </c>
      <c r="J33" s="18">
        <f t="shared" si="15"/>
        <v>175075</v>
      </c>
      <c r="K33" s="57">
        <f>K34+K40</f>
        <v>175075</v>
      </c>
      <c r="L33" s="57">
        <f>L34+L40</f>
        <v>0</v>
      </c>
      <c r="M33" s="18">
        <f t="shared" si="16"/>
        <v>175075</v>
      </c>
      <c r="N33" s="57">
        <f>N34+N40</f>
        <v>0</v>
      </c>
      <c r="O33" s="57">
        <f>O34+O40</f>
        <v>0</v>
      </c>
      <c r="P33" s="57">
        <f t="shared" si="17"/>
        <v>0</v>
      </c>
      <c r="Q33" s="135"/>
      <c r="R33" s="135"/>
      <c r="S33" s="135"/>
      <c r="T33"/>
      <c r="U33"/>
    </row>
    <row r="34" spans="1:21" s="110" customFormat="1" ht="16.5" customHeight="1" x14ac:dyDescent="0.2">
      <c r="A34" s="19"/>
      <c r="B34" s="51">
        <v>85215</v>
      </c>
      <c r="C34" s="76"/>
      <c r="D34" s="80" t="s">
        <v>29</v>
      </c>
      <c r="E34" s="21">
        <f>E35</f>
        <v>4844.9999999999991</v>
      </c>
      <c r="F34" s="22">
        <f>F35</f>
        <v>0</v>
      </c>
      <c r="G34" s="23">
        <f>SUM(E34:F34)</f>
        <v>4844.9999999999991</v>
      </c>
      <c r="H34" s="52">
        <f>K34</f>
        <v>4844.9999999999991</v>
      </c>
      <c r="I34" s="22">
        <f>L34+O34</f>
        <v>0</v>
      </c>
      <c r="J34" s="22">
        <f>SUM(H34:I34)</f>
        <v>4844.9999999999991</v>
      </c>
      <c r="K34" s="52">
        <f>SUM(K36:K39)</f>
        <v>4844.9999999999991</v>
      </c>
      <c r="L34" s="52">
        <f>SUM(L36:L39)</f>
        <v>0</v>
      </c>
      <c r="M34" s="25">
        <f>SUM(K34:L34)</f>
        <v>4844.9999999999991</v>
      </c>
      <c r="N34" s="22">
        <f>N35</f>
        <v>0</v>
      </c>
      <c r="O34" s="52">
        <f>SUM(O36:O39)</f>
        <v>0</v>
      </c>
      <c r="P34" s="22">
        <f t="shared" si="17"/>
        <v>0</v>
      </c>
      <c r="Q34" s="152"/>
      <c r="R34" s="152"/>
      <c r="S34" s="152"/>
    </row>
    <row r="35" spans="1:21" s="9" customFormat="1" ht="64.5" customHeight="1" x14ac:dyDescent="0.2">
      <c r="A35" s="19"/>
      <c r="B35" s="51"/>
      <c r="C35" s="91">
        <v>2010</v>
      </c>
      <c r="D35" s="99" t="s">
        <v>30</v>
      </c>
      <c r="E35" s="59">
        <f>K34</f>
        <v>4844.9999999999991</v>
      </c>
      <c r="F35" s="53">
        <f>L34</f>
        <v>0</v>
      </c>
      <c r="G35" s="63">
        <f>SUM(E35:F35)</f>
        <v>4844.9999999999991</v>
      </c>
      <c r="H35" s="60"/>
      <c r="I35" s="60"/>
      <c r="J35" s="58"/>
      <c r="K35" s="53"/>
      <c r="L35" s="60"/>
      <c r="M35" s="53"/>
      <c r="N35" s="53"/>
      <c r="O35" s="30"/>
      <c r="P35" s="53"/>
      <c r="Q35" s="152"/>
      <c r="R35" s="152"/>
      <c r="S35" s="152"/>
      <c r="T35" s="110"/>
      <c r="U35" s="110"/>
    </row>
    <row r="36" spans="1:21" s="110" customFormat="1" ht="16.5" customHeight="1" x14ac:dyDescent="0.2">
      <c r="A36" s="19"/>
      <c r="B36" s="51"/>
      <c r="C36" s="77">
        <v>3110</v>
      </c>
      <c r="D36" s="82" t="s">
        <v>19</v>
      </c>
      <c r="E36" s="34"/>
      <c r="F36" s="35"/>
      <c r="G36" s="36"/>
      <c r="H36" s="31">
        <f t="shared" ref="H36:I39" si="22">K36</f>
        <v>4750</v>
      </c>
      <c r="I36" s="153">
        <f t="shared" si="22"/>
        <v>0</v>
      </c>
      <c r="J36" s="54">
        <f>SUM(H36:I36)</f>
        <v>4750</v>
      </c>
      <c r="K36" s="72">
        <v>4750</v>
      </c>
      <c r="L36" s="31"/>
      <c r="M36" s="54">
        <f>SUM(K36:L36)</f>
        <v>4750</v>
      </c>
      <c r="N36" s="61"/>
      <c r="O36" s="72"/>
      <c r="P36" s="39">
        <f>SUM(N36:O36)</f>
        <v>0</v>
      </c>
      <c r="Q36" s="152"/>
      <c r="R36" s="152"/>
      <c r="S36" s="152"/>
    </row>
    <row r="37" spans="1:21" s="110" customFormat="1" ht="16.5" customHeight="1" x14ac:dyDescent="0.2">
      <c r="A37" s="19"/>
      <c r="B37" s="51"/>
      <c r="C37" s="78">
        <v>4010</v>
      </c>
      <c r="D37" s="106" t="s">
        <v>15</v>
      </c>
      <c r="E37" s="34"/>
      <c r="F37" s="35"/>
      <c r="G37" s="36"/>
      <c r="H37" s="37">
        <f t="shared" si="22"/>
        <v>79.150000000000006</v>
      </c>
      <c r="I37" s="86">
        <f t="shared" si="22"/>
        <v>0</v>
      </c>
      <c r="J37" s="38">
        <f>SUM(H37:I37)</f>
        <v>79.150000000000006</v>
      </c>
      <c r="K37" s="39">
        <v>79.150000000000006</v>
      </c>
      <c r="L37" s="37"/>
      <c r="M37" s="38">
        <f>SUM(K37:L37)</f>
        <v>79.150000000000006</v>
      </c>
      <c r="N37" s="39"/>
      <c r="O37" s="37"/>
      <c r="P37" s="39">
        <f>SUM(N37:O37)</f>
        <v>0</v>
      </c>
      <c r="Q37" s="152"/>
      <c r="R37" s="152"/>
      <c r="S37" s="152"/>
    </row>
    <row r="38" spans="1:21" s="110" customFormat="1" ht="16.5" customHeight="1" x14ac:dyDescent="0.2">
      <c r="A38" s="19"/>
      <c r="B38" s="51"/>
      <c r="C38" s="78">
        <v>4110</v>
      </c>
      <c r="D38" s="96" t="s">
        <v>17</v>
      </c>
      <c r="E38" s="34"/>
      <c r="F38" s="35"/>
      <c r="G38" s="36"/>
      <c r="H38" s="37">
        <f t="shared" si="22"/>
        <v>13.91</v>
      </c>
      <c r="I38" s="86">
        <f t="shared" si="22"/>
        <v>0</v>
      </c>
      <c r="J38" s="38">
        <f>SUM(H38:I38)</f>
        <v>13.91</v>
      </c>
      <c r="K38" s="39">
        <v>13.91</v>
      </c>
      <c r="L38" s="37"/>
      <c r="M38" s="38">
        <f>SUM(K38:L38)</f>
        <v>13.91</v>
      </c>
      <c r="N38" s="39"/>
      <c r="O38" s="37"/>
      <c r="P38" s="39">
        <f>SUM(N38:O38)</f>
        <v>0</v>
      </c>
      <c r="Q38" s="152"/>
      <c r="R38" s="152"/>
      <c r="S38" s="152"/>
    </row>
    <row r="39" spans="1:21" s="110" customFormat="1" ht="27.75" customHeight="1" x14ac:dyDescent="0.2">
      <c r="A39" s="19"/>
      <c r="B39" s="114"/>
      <c r="C39" s="79">
        <v>4120</v>
      </c>
      <c r="D39" s="149" t="s">
        <v>41</v>
      </c>
      <c r="E39" s="40"/>
      <c r="F39" s="41"/>
      <c r="G39" s="42"/>
      <c r="H39" s="55">
        <f t="shared" si="22"/>
        <v>1.94</v>
      </c>
      <c r="I39" s="154">
        <f t="shared" si="22"/>
        <v>0</v>
      </c>
      <c r="J39" s="62">
        <f>SUM(H39:I39)</f>
        <v>1.94</v>
      </c>
      <c r="K39" s="45">
        <v>1.94</v>
      </c>
      <c r="L39" s="55"/>
      <c r="M39" s="62">
        <f>SUM(K39:L39)</f>
        <v>1.94</v>
      </c>
      <c r="N39" s="44"/>
      <c r="O39" s="55"/>
      <c r="P39" s="45">
        <f>SUM(N39:O39)</f>
        <v>0</v>
      </c>
      <c r="Q39" s="152"/>
      <c r="R39" s="152"/>
      <c r="S39" s="152"/>
    </row>
    <row r="40" spans="1:21" s="1" customFormat="1" ht="32.25" customHeight="1" x14ac:dyDescent="0.2">
      <c r="A40" s="19"/>
      <c r="B40" s="20">
        <v>85228</v>
      </c>
      <c r="C40" s="76"/>
      <c r="D40" s="80" t="s">
        <v>4</v>
      </c>
      <c r="E40" s="21">
        <f>E41</f>
        <v>170230</v>
      </c>
      <c r="F40" s="22">
        <f>F41</f>
        <v>0</v>
      </c>
      <c r="G40" s="23">
        <f>SUM(E40:F40)</f>
        <v>170230</v>
      </c>
      <c r="H40" s="52">
        <f>K40</f>
        <v>170230</v>
      </c>
      <c r="I40" s="22">
        <f>L40+O40</f>
        <v>0</v>
      </c>
      <c r="J40" s="22">
        <f>SUM(H40:I40)</f>
        <v>170230</v>
      </c>
      <c r="K40" s="22">
        <f>SUM(K42:K46)</f>
        <v>170230</v>
      </c>
      <c r="L40" s="52">
        <f>SUM(L42:L46)</f>
        <v>0</v>
      </c>
      <c r="M40" s="25">
        <f>SUM(K40:L40)</f>
        <v>170230</v>
      </c>
      <c r="N40" s="22">
        <f>N41</f>
        <v>0</v>
      </c>
      <c r="O40" s="52">
        <f>V40</f>
        <v>0</v>
      </c>
      <c r="P40" s="22">
        <f>SUM(N40:O40)</f>
        <v>0</v>
      </c>
      <c r="Q40" s="135"/>
      <c r="R40" s="135"/>
      <c r="S40" s="135"/>
      <c r="T40"/>
      <c r="U40"/>
    </row>
    <row r="41" spans="1:21" s="9" customFormat="1" ht="64.5" customHeight="1" x14ac:dyDescent="0.2">
      <c r="A41" s="19"/>
      <c r="B41" s="51"/>
      <c r="C41" s="91">
        <v>2010</v>
      </c>
      <c r="D41" s="99" t="s">
        <v>30</v>
      </c>
      <c r="E41" s="59">
        <f>K40</f>
        <v>170230</v>
      </c>
      <c r="F41" s="53">
        <f>L40</f>
        <v>0</v>
      </c>
      <c r="G41" s="63">
        <f>SUM(E41:F41)</f>
        <v>170230</v>
      </c>
      <c r="H41" s="60"/>
      <c r="I41" s="60"/>
      <c r="J41" s="58"/>
      <c r="K41" s="144"/>
      <c r="L41" s="60"/>
      <c r="M41" s="53"/>
      <c r="N41" s="53"/>
      <c r="O41" s="53"/>
      <c r="P41" s="53"/>
      <c r="Q41" s="135"/>
      <c r="R41" s="135"/>
      <c r="S41" s="135"/>
      <c r="T41"/>
      <c r="U41"/>
    </row>
    <row r="42" spans="1:21" s="6" customFormat="1" ht="17.45" customHeight="1" x14ac:dyDescent="0.2">
      <c r="A42" s="19"/>
      <c r="B42" s="51"/>
      <c r="C42" s="84">
        <v>4010</v>
      </c>
      <c r="D42" s="106" t="s">
        <v>15</v>
      </c>
      <c r="E42" s="34"/>
      <c r="F42" s="35"/>
      <c r="G42" s="36"/>
      <c r="H42" s="108">
        <f t="shared" ref="H42" si="23">K42</f>
        <v>126311</v>
      </c>
      <c r="I42" s="37">
        <f t="shared" ref="I42" si="24">L42</f>
        <v>0</v>
      </c>
      <c r="J42" s="38">
        <f t="shared" ref="J42" si="25">SUM(H42:I42)</f>
        <v>126311</v>
      </c>
      <c r="K42" s="39">
        <v>126311</v>
      </c>
      <c r="L42" s="37"/>
      <c r="M42" s="38">
        <f t="shared" ref="M42" si="26">SUM(K42:L42)</f>
        <v>126311</v>
      </c>
      <c r="N42" s="61"/>
      <c r="O42" s="31"/>
      <c r="P42" s="39"/>
      <c r="Q42" s="135"/>
      <c r="R42" s="135"/>
      <c r="S42" s="135"/>
      <c r="T42"/>
      <c r="U42"/>
    </row>
    <row r="43" spans="1:21" s="6" customFormat="1" ht="17.45" customHeight="1" x14ac:dyDescent="0.2">
      <c r="A43" s="19"/>
      <c r="B43" s="51"/>
      <c r="C43" s="78">
        <v>4040</v>
      </c>
      <c r="D43" s="96" t="s">
        <v>16</v>
      </c>
      <c r="E43" s="34"/>
      <c r="F43" s="35"/>
      <c r="G43" s="36"/>
      <c r="H43" s="108">
        <f t="shared" ref="H43:I46" si="27">K43</f>
        <v>8695</v>
      </c>
      <c r="I43" s="37">
        <f t="shared" si="27"/>
        <v>0</v>
      </c>
      <c r="J43" s="38">
        <f t="shared" ref="J43:J46" si="28">SUM(H43:I43)</f>
        <v>8695</v>
      </c>
      <c r="K43" s="39">
        <v>8695</v>
      </c>
      <c r="L43" s="37"/>
      <c r="M43" s="38">
        <f t="shared" ref="M43:M46" si="29">SUM(K43:L43)</f>
        <v>8695</v>
      </c>
      <c r="N43" s="39"/>
      <c r="O43" s="37"/>
      <c r="P43" s="39">
        <f t="shared" ref="P43:P46" si="30">SUM(N43:O43)</f>
        <v>0</v>
      </c>
      <c r="Q43" s="135"/>
      <c r="R43" s="135"/>
      <c r="S43" s="135"/>
      <c r="T43"/>
      <c r="U43"/>
    </row>
    <row r="44" spans="1:21" s="6" customFormat="1" ht="17.45" customHeight="1" x14ac:dyDescent="0.2">
      <c r="A44" s="19"/>
      <c r="B44" s="51"/>
      <c r="C44" s="78">
        <v>4110</v>
      </c>
      <c r="D44" s="96" t="s">
        <v>17</v>
      </c>
      <c r="E44" s="34"/>
      <c r="F44" s="35"/>
      <c r="G44" s="36"/>
      <c r="H44" s="108">
        <f t="shared" si="27"/>
        <v>23735</v>
      </c>
      <c r="I44" s="37">
        <f t="shared" si="27"/>
        <v>0</v>
      </c>
      <c r="J44" s="38">
        <f t="shared" si="28"/>
        <v>23735</v>
      </c>
      <c r="K44" s="39">
        <v>23735</v>
      </c>
      <c r="L44" s="37"/>
      <c r="M44" s="38">
        <f t="shared" si="29"/>
        <v>23735</v>
      </c>
      <c r="N44" s="39"/>
      <c r="O44" s="37"/>
      <c r="P44" s="39">
        <f t="shared" si="30"/>
        <v>0</v>
      </c>
      <c r="Q44" s="135"/>
      <c r="R44" s="135"/>
      <c r="S44" s="135"/>
      <c r="T44"/>
      <c r="U44"/>
    </row>
    <row r="45" spans="1:21" s="6" customFormat="1" ht="17.45" customHeight="1" x14ac:dyDescent="0.2">
      <c r="A45" s="19"/>
      <c r="B45" s="51"/>
      <c r="C45" s="78">
        <v>4170</v>
      </c>
      <c r="D45" s="106" t="s">
        <v>37</v>
      </c>
      <c r="E45" s="34"/>
      <c r="F45" s="35"/>
      <c r="G45" s="36"/>
      <c r="H45" s="31">
        <f t="shared" ref="H45:I45" si="31">K45</f>
        <v>8000</v>
      </c>
      <c r="I45" s="31">
        <f t="shared" si="31"/>
        <v>0</v>
      </c>
      <c r="J45" s="54">
        <f>SUM(H45:I45)</f>
        <v>8000</v>
      </c>
      <c r="K45" s="61">
        <v>8000</v>
      </c>
      <c r="L45" s="31"/>
      <c r="M45" s="54">
        <f>SUM(K45:L45)</f>
        <v>8000</v>
      </c>
      <c r="N45" s="39"/>
      <c r="O45" s="37"/>
      <c r="P45" s="39">
        <f>SUM(N45:O45)</f>
        <v>0</v>
      </c>
      <c r="Q45" s="135"/>
      <c r="R45" s="135"/>
      <c r="S45" s="135"/>
      <c r="T45"/>
      <c r="U45"/>
    </row>
    <row r="46" spans="1:21" s="6" customFormat="1" ht="17.45" customHeight="1" x14ac:dyDescent="0.2">
      <c r="A46" s="19"/>
      <c r="B46" s="114"/>
      <c r="C46" s="90">
        <v>4440</v>
      </c>
      <c r="D46" s="94" t="s">
        <v>21</v>
      </c>
      <c r="E46" s="40"/>
      <c r="F46" s="41"/>
      <c r="G46" s="42"/>
      <c r="H46" s="55">
        <f t="shared" si="27"/>
        <v>3489</v>
      </c>
      <c r="I46" s="55">
        <f t="shared" si="27"/>
        <v>0</v>
      </c>
      <c r="J46" s="62">
        <f t="shared" si="28"/>
        <v>3489</v>
      </c>
      <c r="K46" s="45">
        <v>3489</v>
      </c>
      <c r="L46" s="55"/>
      <c r="M46" s="62">
        <f t="shared" si="29"/>
        <v>3489</v>
      </c>
      <c r="N46" s="45"/>
      <c r="O46" s="67"/>
      <c r="P46" s="85">
        <f t="shared" si="30"/>
        <v>0</v>
      </c>
      <c r="Q46" s="135"/>
      <c r="R46" s="135"/>
      <c r="S46" s="135"/>
      <c r="T46"/>
      <c r="U46"/>
    </row>
    <row r="47" spans="1:21" s="1" customFormat="1" ht="18" customHeight="1" x14ac:dyDescent="0.2">
      <c r="A47" s="46">
        <v>855</v>
      </c>
      <c r="B47" s="47"/>
      <c r="C47" s="47"/>
      <c r="D47" s="98" t="s">
        <v>31</v>
      </c>
      <c r="E47" s="17">
        <f>E48+E59+E67+E70+E78</f>
        <v>42349000</v>
      </c>
      <c r="F47" s="17">
        <f>F48+F59+F67+F70+F78</f>
        <v>244</v>
      </c>
      <c r="G47" s="66">
        <f>SUM(E47:F47)</f>
        <v>42349244</v>
      </c>
      <c r="H47" s="49">
        <f>K47+N47</f>
        <v>42349000</v>
      </c>
      <c r="I47" s="50">
        <f>L47+O47</f>
        <v>244</v>
      </c>
      <c r="J47" s="83">
        <f>SUM(H47:I47)</f>
        <v>42349244</v>
      </c>
      <c r="K47" s="17">
        <f>K48+K59+K67+K70+K78</f>
        <v>42349000</v>
      </c>
      <c r="L47" s="17">
        <f>L48+L59+L67+L70+L78</f>
        <v>244</v>
      </c>
      <c r="M47" s="17">
        <f>SUM(K47:L47)</f>
        <v>42349244</v>
      </c>
      <c r="N47" s="17">
        <f>N48+N59+N67+N70+N78</f>
        <v>0</v>
      </c>
      <c r="O47" s="17">
        <f>O48+O59+O67+O70+O78</f>
        <v>0</v>
      </c>
      <c r="P47" s="17">
        <f>SUM(N47:O47)</f>
        <v>0</v>
      </c>
      <c r="Q47" s="135"/>
      <c r="R47" s="135"/>
      <c r="S47" s="135"/>
      <c r="T47"/>
      <c r="U47"/>
    </row>
    <row r="48" spans="1:21" s="1" customFormat="1" ht="16.5" customHeight="1" x14ac:dyDescent="0.2">
      <c r="A48" s="19"/>
      <c r="B48" s="51">
        <v>85501</v>
      </c>
      <c r="C48" s="76"/>
      <c r="D48" s="80" t="s">
        <v>32</v>
      </c>
      <c r="E48" s="21">
        <f>SUM(E49:E49)</f>
        <v>32381000</v>
      </c>
      <c r="F48" s="22">
        <f>SUM(F49:F49)</f>
        <v>0</v>
      </c>
      <c r="G48" s="23">
        <f>SUM(E48:F48)</f>
        <v>32381000</v>
      </c>
      <c r="H48" s="52">
        <f>K48+N48</f>
        <v>32381000</v>
      </c>
      <c r="I48" s="52">
        <f>L48+O48</f>
        <v>0</v>
      </c>
      <c r="J48" s="22">
        <f>SUM(H48:I48)</f>
        <v>32381000</v>
      </c>
      <c r="K48" s="22">
        <f>SUM(K50:K58)</f>
        <v>32381000</v>
      </c>
      <c r="L48" s="22">
        <f>SUM(L50:L58)</f>
        <v>0</v>
      </c>
      <c r="M48" s="25">
        <f>SUM(K48:L48)</f>
        <v>32381000</v>
      </c>
      <c r="N48" s="22">
        <f>SUM(N50:N58)</f>
        <v>0</v>
      </c>
      <c r="O48" s="22">
        <f>SUM(O50:O58)</f>
        <v>0</v>
      </c>
      <c r="P48" s="22">
        <f>SUM(N48:O48)</f>
        <v>0</v>
      </c>
      <c r="Q48" s="135"/>
      <c r="R48" s="135"/>
      <c r="S48" s="135"/>
      <c r="T48"/>
      <c r="U48"/>
    </row>
    <row r="49" spans="1:21" s="9" customFormat="1" ht="91.5" customHeight="1" x14ac:dyDescent="0.2">
      <c r="A49" s="19"/>
      <c r="B49" s="51"/>
      <c r="C49" s="91">
        <v>2060</v>
      </c>
      <c r="D49" s="99" t="s">
        <v>33</v>
      </c>
      <c r="E49" s="59">
        <f>K48</f>
        <v>32381000</v>
      </c>
      <c r="F49" s="53">
        <f>L48</f>
        <v>0</v>
      </c>
      <c r="G49" s="63">
        <f>SUM(E49:F49)</f>
        <v>32381000</v>
      </c>
      <c r="H49" s="59"/>
      <c r="I49" s="60"/>
      <c r="J49" s="58"/>
      <c r="K49" s="144"/>
      <c r="L49" s="60"/>
      <c r="M49" s="53"/>
      <c r="N49" s="53"/>
      <c r="O49" s="60"/>
      <c r="P49" s="53"/>
      <c r="Q49" s="135"/>
      <c r="R49" s="135"/>
      <c r="S49" s="135"/>
      <c r="T49"/>
      <c r="U49"/>
    </row>
    <row r="50" spans="1:21" s="6" customFormat="1" ht="17.45" customHeight="1" x14ac:dyDescent="0.2">
      <c r="A50" s="19"/>
      <c r="B50" s="92"/>
      <c r="C50" s="77">
        <v>3110</v>
      </c>
      <c r="D50" s="82" t="s">
        <v>19</v>
      </c>
      <c r="E50" s="27"/>
      <c r="F50" s="28"/>
      <c r="G50" s="29"/>
      <c r="H50" s="31">
        <f t="shared" ref="H50:H56" si="32">K50</f>
        <v>32108081</v>
      </c>
      <c r="I50" s="31">
        <f t="shared" ref="I50:I56" si="33">L50</f>
        <v>0</v>
      </c>
      <c r="J50" s="54">
        <f t="shared" ref="J50:J56" si="34">SUM(H50:I50)</f>
        <v>32108081</v>
      </c>
      <c r="K50" s="39">
        <v>32108081</v>
      </c>
      <c r="L50" s="31"/>
      <c r="M50" s="54">
        <f t="shared" ref="M50:M56" si="35">SUM(K50:L50)</f>
        <v>32108081</v>
      </c>
      <c r="N50" s="61"/>
      <c r="O50" s="31"/>
      <c r="P50" s="61">
        <f t="shared" ref="P50:P58" si="36">SUM(N50:O50)</f>
        <v>0</v>
      </c>
      <c r="Q50" s="135"/>
      <c r="R50" s="135"/>
      <c r="S50" s="135"/>
      <c r="T50"/>
      <c r="U50"/>
    </row>
    <row r="51" spans="1:21" s="6" customFormat="1" ht="17.45" customHeight="1" x14ac:dyDescent="0.2">
      <c r="A51" s="19"/>
      <c r="B51" s="92"/>
      <c r="C51" s="78">
        <v>4010</v>
      </c>
      <c r="D51" s="103" t="s">
        <v>15</v>
      </c>
      <c r="E51" s="34"/>
      <c r="F51" s="35"/>
      <c r="G51" s="36"/>
      <c r="H51" s="37">
        <f t="shared" si="32"/>
        <v>200626</v>
      </c>
      <c r="I51" s="37">
        <f t="shared" si="33"/>
        <v>0</v>
      </c>
      <c r="J51" s="38">
        <f t="shared" si="34"/>
        <v>200626</v>
      </c>
      <c r="K51" s="61">
        <v>200626</v>
      </c>
      <c r="L51" s="37"/>
      <c r="M51" s="38">
        <f t="shared" si="35"/>
        <v>200626</v>
      </c>
      <c r="N51" s="61"/>
      <c r="O51" s="37"/>
      <c r="P51" s="39">
        <f t="shared" si="36"/>
        <v>0</v>
      </c>
      <c r="Q51" s="135"/>
      <c r="R51" s="135"/>
      <c r="S51" s="135"/>
      <c r="T51"/>
      <c r="U51"/>
    </row>
    <row r="52" spans="1:21" s="6" customFormat="1" ht="17.45" customHeight="1" x14ac:dyDescent="0.2">
      <c r="A52" s="19"/>
      <c r="B52" s="92"/>
      <c r="C52" s="78">
        <v>4040</v>
      </c>
      <c r="D52" s="96" t="s">
        <v>16</v>
      </c>
      <c r="E52" s="34"/>
      <c r="F52" s="35"/>
      <c r="G52" s="36"/>
      <c r="H52" s="37">
        <f t="shared" si="32"/>
        <v>17000</v>
      </c>
      <c r="I52" s="37">
        <f t="shared" si="33"/>
        <v>0</v>
      </c>
      <c r="J52" s="38">
        <f t="shared" si="34"/>
        <v>17000</v>
      </c>
      <c r="K52" s="39">
        <v>17000</v>
      </c>
      <c r="L52" s="37"/>
      <c r="M52" s="38">
        <f t="shared" si="35"/>
        <v>17000</v>
      </c>
      <c r="N52" s="39"/>
      <c r="O52" s="37"/>
      <c r="P52" s="39">
        <f t="shared" si="36"/>
        <v>0</v>
      </c>
      <c r="Q52" s="135"/>
      <c r="R52" s="135"/>
      <c r="S52" s="135"/>
      <c r="T52"/>
      <c r="U52"/>
    </row>
    <row r="53" spans="1:21" s="6" customFormat="1" ht="17.45" customHeight="1" x14ac:dyDescent="0.2">
      <c r="A53" s="19"/>
      <c r="B53" s="92"/>
      <c r="C53" s="78">
        <v>4110</v>
      </c>
      <c r="D53" s="96" t="s">
        <v>17</v>
      </c>
      <c r="E53" s="34"/>
      <c r="F53" s="35"/>
      <c r="G53" s="36"/>
      <c r="H53" s="37">
        <f t="shared" si="32"/>
        <v>38259</v>
      </c>
      <c r="I53" s="37">
        <f t="shared" si="33"/>
        <v>0</v>
      </c>
      <c r="J53" s="38">
        <f t="shared" si="34"/>
        <v>38259</v>
      </c>
      <c r="K53" s="39">
        <v>38259</v>
      </c>
      <c r="L53" s="37"/>
      <c r="M53" s="38">
        <f t="shared" si="35"/>
        <v>38259</v>
      </c>
      <c r="N53" s="39"/>
      <c r="O53" s="37"/>
      <c r="P53" s="39">
        <f t="shared" si="36"/>
        <v>0</v>
      </c>
      <c r="Q53" s="135"/>
      <c r="R53" s="135"/>
      <c r="S53" s="135"/>
      <c r="T53"/>
      <c r="U53"/>
    </row>
    <row r="54" spans="1:21" s="6" customFormat="1" ht="30" customHeight="1" x14ac:dyDescent="0.2">
      <c r="A54" s="19"/>
      <c r="B54" s="92"/>
      <c r="C54" s="78">
        <v>4120</v>
      </c>
      <c r="D54" s="151" t="s">
        <v>41</v>
      </c>
      <c r="E54" s="34"/>
      <c r="F54" s="35"/>
      <c r="G54" s="36"/>
      <c r="H54" s="37">
        <f t="shared" si="32"/>
        <v>5332</v>
      </c>
      <c r="I54" s="37">
        <f t="shared" si="33"/>
        <v>0</v>
      </c>
      <c r="J54" s="38">
        <f t="shared" si="34"/>
        <v>5332</v>
      </c>
      <c r="K54" s="39">
        <v>5332</v>
      </c>
      <c r="L54" s="37"/>
      <c r="M54" s="38">
        <f t="shared" si="35"/>
        <v>5332</v>
      </c>
      <c r="N54" s="85"/>
      <c r="O54" s="37"/>
      <c r="P54" s="39">
        <f t="shared" si="36"/>
        <v>0</v>
      </c>
      <c r="Q54" s="135"/>
      <c r="R54" s="135"/>
      <c r="S54" s="135"/>
      <c r="T54"/>
      <c r="U54"/>
    </row>
    <row r="55" spans="1:21" s="6" customFormat="1" ht="17.45" customHeight="1" x14ac:dyDescent="0.2">
      <c r="A55" s="19"/>
      <c r="B55" s="92"/>
      <c r="C55" s="77">
        <v>4210</v>
      </c>
      <c r="D55" s="82" t="s">
        <v>20</v>
      </c>
      <c r="E55" s="34"/>
      <c r="F55" s="35"/>
      <c r="G55" s="36"/>
      <c r="H55" s="38">
        <f>K55</f>
        <v>3000</v>
      </c>
      <c r="I55" s="39">
        <f>L55</f>
        <v>0</v>
      </c>
      <c r="J55" s="87">
        <f>SUM(H55:I55)</f>
        <v>3000</v>
      </c>
      <c r="K55" s="61">
        <v>3000</v>
      </c>
      <c r="L55" s="39"/>
      <c r="M55" s="39">
        <f>SUM(K55:L55)</f>
        <v>3000</v>
      </c>
      <c r="N55" s="39"/>
      <c r="O55" s="39"/>
      <c r="P55" s="39">
        <f t="shared" si="36"/>
        <v>0</v>
      </c>
      <c r="Q55" s="135"/>
      <c r="R55" s="135"/>
      <c r="S55" s="135"/>
      <c r="T55"/>
      <c r="U55"/>
    </row>
    <row r="56" spans="1:21" s="7" customFormat="1" ht="17.45" customHeight="1" x14ac:dyDescent="0.2">
      <c r="A56" s="19"/>
      <c r="B56" s="112"/>
      <c r="C56" s="84">
        <v>4300</v>
      </c>
      <c r="D56" s="97" t="s">
        <v>22</v>
      </c>
      <c r="E56" s="34"/>
      <c r="F56" s="35"/>
      <c r="G56" s="36"/>
      <c r="H56" s="37">
        <f t="shared" si="32"/>
        <v>1000</v>
      </c>
      <c r="I56" s="37">
        <f t="shared" si="33"/>
        <v>0</v>
      </c>
      <c r="J56" s="38">
        <f t="shared" si="34"/>
        <v>1000</v>
      </c>
      <c r="K56" s="39">
        <v>1000</v>
      </c>
      <c r="L56" s="37"/>
      <c r="M56" s="38">
        <f t="shared" si="35"/>
        <v>1000</v>
      </c>
      <c r="N56" s="85"/>
      <c r="O56" s="37"/>
      <c r="P56" s="39">
        <f t="shared" si="36"/>
        <v>0</v>
      </c>
      <c r="Q56" s="135"/>
      <c r="R56" s="135"/>
      <c r="S56" s="135"/>
      <c r="T56"/>
      <c r="U56"/>
    </row>
    <row r="57" spans="1:21" s="7" customFormat="1" ht="17.45" customHeight="1" x14ac:dyDescent="0.2">
      <c r="A57" s="19"/>
      <c r="B57" s="51"/>
      <c r="C57" s="78">
        <v>4440</v>
      </c>
      <c r="D57" s="96" t="s">
        <v>21</v>
      </c>
      <c r="E57" s="34"/>
      <c r="F57" s="35"/>
      <c r="G57" s="36"/>
      <c r="H57" s="131">
        <f>K57</f>
        <v>6202</v>
      </c>
      <c r="I57" s="39">
        <f>L57</f>
        <v>0</v>
      </c>
      <c r="J57" s="38">
        <f>SUM(H57:I57)</f>
        <v>6202</v>
      </c>
      <c r="K57" s="93">
        <v>6202</v>
      </c>
      <c r="L57" s="37"/>
      <c r="M57" s="38">
        <f>SUM(K57:L57)</f>
        <v>6202</v>
      </c>
      <c r="N57" s="39"/>
      <c r="O57" s="67"/>
      <c r="P57" s="39">
        <f t="shared" si="36"/>
        <v>0</v>
      </c>
      <c r="Q57" s="135"/>
      <c r="R57" s="135"/>
      <c r="S57" s="135"/>
      <c r="T57"/>
      <c r="U57"/>
    </row>
    <row r="58" spans="1:21" s="7" customFormat="1" ht="30" customHeight="1" x14ac:dyDescent="0.2">
      <c r="A58" s="19"/>
      <c r="B58" s="114"/>
      <c r="C58" s="90">
        <v>4700</v>
      </c>
      <c r="D58" s="94" t="s">
        <v>28</v>
      </c>
      <c r="E58" s="40"/>
      <c r="F58" s="41"/>
      <c r="G58" s="42"/>
      <c r="H58" s="62">
        <f>K58</f>
        <v>1500</v>
      </c>
      <c r="I58" s="45">
        <f>L58</f>
        <v>0</v>
      </c>
      <c r="J58" s="62">
        <f>SUM(H58:I58)</f>
        <v>1500</v>
      </c>
      <c r="K58" s="39">
        <v>1500</v>
      </c>
      <c r="L58" s="45"/>
      <c r="M58" s="62">
        <f>SUM(K58:L58)</f>
        <v>1500</v>
      </c>
      <c r="N58" s="45"/>
      <c r="O58" s="55"/>
      <c r="P58" s="45">
        <f t="shared" si="36"/>
        <v>0</v>
      </c>
      <c r="Q58" s="135"/>
      <c r="R58" s="135"/>
      <c r="S58" s="135"/>
      <c r="T58"/>
      <c r="U58"/>
    </row>
    <row r="59" spans="1:21" s="1" customFormat="1" ht="54.75" customHeight="1" x14ac:dyDescent="0.2">
      <c r="A59" s="19"/>
      <c r="B59" s="51">
        <v>85502</v>
      </c>
      <c r="C59" s="76"/>
      <c r="D59" s="80" t="s">
        <v>40</v>
      </c>
      <c r="E59" s="21">
        <f>SUM(E60:E60)</f>
        <v>8888000</v>
      </c>
      <c r="F59" s="22">
        <f>SUM(F60:F60)</f>
        <v>0</v>
      </c>
      <c r="G59" s="23">
        <f>SUM(E59:F59)</f>
        <v>8888000</v>
      </c>
      <c r="H59" s="52">
        <f>K59</f>
        <v>8888000</v>
      </c>
      <c r="I59" s="22">
        <f>L59+O59</f>
        <v>0</v>
      </c>
      <c r="J59" s="22">
        <f>SUM(H59:I59)</f>
        <v>8888000</v>
      </c>
      <c r="K59" s="22">
        <f>SUM(K61:K66)</f>
        <v>8888000</v>
      </c>
      <c r="L59" s="52">
        <f>SUM(L61:L66)</f>
        <v>0</v>
      </c>
      <c r="M59" s="25">
        <f>SUM(K59:L59)</f>
        <v>8888000</v>
      </c>
      <c r="N59" s="22">
        <f>SUM(N60:N60)</f>
        <v>0</v>
      </c>
      <c r="O59" s="52">
        <f>SUM(O61:O66)</f>
        <v>0</v>
      </c>
      <c r="P59" s="22">
        <f>SUM(N59:O59)</f>
        <v>0</v>
      </c>
      <c r="Q59" s="135"/>
      <c r="R59" s="135"/>
      <c r="S59" s="135"/>
      <c r="T59"/>
      <c r="U59"/>
    </row>
    <row r="60" spans="1:21" s="9" customFormat="1" ht="65.25" customHeight="1" x14ac:dyDescent="0.2">
      <c r="A60" s="19"/>
      <c r="B60" s="51"/>
      <c r="C60" s="91">
        <v>2010</v>
      </c>
      <c r="D60" s="99" t="s">
        <v>30</v>
      </c>
      <c r="E60" s="59">
        <f>K59</f>
        <v>8888000</v>
      </c>
      <c r="F60" s="53">
        <f>L59</f>
        <v>0</v>
      </c>
      <c r="G60" s="63">
        <f>SUM(E60:F60)</f>
        <v>8888000</v>
      </c>
      <c r="H60" s="59"/>
      <c r="I60" s="60"/>
      <c r="J60" s="58"/>
      <c r="K60" s="144"/>
      <c r="L60" s="60"/>
      <c r="M60" s="53"/>
      <c r="N60" s="53"/>
      <c r="O60" s="60"/>
      <c r="P60" s="53"/>
      <c r="Q60" s="135"/>
      <c r="R60" s="135"/>
      <c r="S60" s="135"/>
      <c r="T60"/>
      <c r="U60"/>
    </row>
    <row r="61" spans="1:21" s="6" customFormat="1" ht="17.45" customHeight="1" x14ac:dyDescent="0.2">
      <c r="A61" s="19"/>
      <c r="B61" s="92"/>
      <c r="C61" s="89">
        <v>3110</v>
      </c>
      <c r="D61" s="138" t="s">
        <v>19</v>
      </c>
      <c r="E61" s="27"/>
      <c r="F61" s="28"/>
      <c r="G61" s="29"/>
      <c r="H61" s="137">
        <f t="shared" ref="H61:H66" si="37">K61</f>
        <v>8144126</v>
      </c>
      <c r="I61" s="73">
        <f t="shared" ref="I61:I66" si="38">L61</f>
        <v>0</v>
      </c>
      <c r="J61" s="71">
        <f t="shared" ref="J61:J67" si="39">SUM(H61:I61)</f>
        <v>8144126</v>
      </c>
      <c r="K61" s="61">
        <v>8144126</v>
      </c>
      <c r="L61" s="73"/>
      <c r="M61" s="71">
        <f t="shared" ref="M61:M67" si="40">SUM(K61:L61)</f>
        <v>8144126</v>
      </c>
      <c r="N61" s="72"/>
      <c r="O61" s="31"/>
      <c r="P61" s="61">
        <f t="shared" ref="P61:P67" si="41">SUM(N61:O61)</f>
        <v>0</v>
      </c>
      <c r="Q61" s="135"/>
      <c r="R61" s="135"/>
      <c r="S61" s="135"/>
      <c r="T61"/>
      <c r="U61"/>
    </row>
    <row r="62" spans="1:21" s="6" customFormat="1" ht="17.45" customHeight="1" x14ac:dyDescent="0.2">
      <c r="A62" s="19"/>
      <c r="B62" s="92"/>
      <c r="C62" s="78">
        <v>4010</v>
      </c>
      <c r="D62" s="106" t="s">
        <v>15</v>
      </c>
      <c r="E62" s="34"/>
      <c r="F62" s="35"/>
      <c r="G62" s="36"/>
      <c r="H62" s="108">
        <f t="shared" si="37"/>
        <v>190925</v>
      </c>
      <c r="I62" s="37">
        <f t="shared" si="38"/>
        <v>0</v>
      </c>
      <c r="J62" s="38">
        <f t="shared" si="39"/>
        <v>190925</v>
      </c>
      <c r="K62" s="61">
        <v>190925</v>
      </c>
      <c r="L62" s="37"/>
      <c r="M62" s="38">
        <f t="shared" si="40"/>
        <v>190925</v>
      </c>
      <c r="N62" s="39"/>
      <c r="O62" s="37"/>
      <c r="P62" s="39">
        <f t="shared" si="41"/>
        <v>0</v>
      </c>
      <c r="Q62" s="135"/>
      <c r="R62" s="135"/>
      <c r="S62" s="135"/>
      <c r="T62"/>
      <c r="U62"/>
    </row>
    <row r="63" spans="1:21" s="6" customFormat="1" ht="17.45" customHeight="1" x14ac:dyDescent="0.2">
      <c r="A63" s="19"/>
      <c r="B63" s="92"/>
      <c r="C63" s="78">
        <v>4040</v>
      </c>
      <c r="D63" s="96" t="s">
        <v>16</v>
      </c>
      <c r="E63" s="34"/>
      <c r="F63" s="35"/>
      <c r="G63" s="36"/>
      <c r="H63" s="37">
        <f t="shared" si="37"/>
        <v>17000</v>
      </c>
      <c r="I63" s="37">
        <f t="shared" si="38"/>
        <v>0</v>
      </c>
      <c r="J63" s="38">
        <f t="shared" si="39"/>
        <v>17000</v>
      </c>
      <c r="K63" s="39">
        <v>17000</v>
      </c>
      <c r="L63" s="37"/>
      <c r="M63" s="38">
        <f t="shared" si="40"/>
        <v>17000</v>
      </c>
      <c r="N63" s="39"/>
      <c r="O63" s="37"/>
      <c r="P63" s="39">
        <f t="shared" si="41"/>
        <v>0</v>
      </c>
      <c r="Q63" s="135"/>
      <c r="R63" s="135"/>
      <c r="S63" s="135"/>
      <c r="T63"/>
      <c r="U63"/>
    </row>
    <row r="64" spans="1:21" s="6" customFormat="1" ht="17.45" customHeight="1" x14ac:dyDescent="0.2">
      <c r="A64" s="19"/>
      <c r="B64" s="92"/>
      <c r="C64" s="78">
        <v>4110</v>
      </c>
      <c r="D64" s="96" t="s">
        <v>17</v>
      </c>
      <c r="E64" s="34"/>
      <c r="F64" s="35"/>
      <c r="G64" s="36"/>
      <c r="H64" s="108">
        <f t="shared" si="37"/>
        <v>521553</v>
      </c>
      <c r="I64" s="37">
        <f t="shared" si="38"/>
        <v>0</v>
      </c>
      <c r="J64" s="38">
        <f t="shared" si="39"/>
        <v>521553</v>
      </c>
      <c r="K64" s="39">
        <v>521553</v>
      </c>
      <c r="L64" s="37"/>
      <c r="M64" s="38">
        <f t="shared" si="40"/>
        <v>521553</v>
      </c>
      <c r="N64" s="39"/>
      <c r="O64" s="37"/>
      <c r="P64" s="39">
        <f t="shared" si="41"/>
        <v>0</v>
      </c>
      <c r="Q64" s="135"/>
      <c r="R64" s="135"/>
      <c r="S64" s="135"/>
      <c r="T64"/>
      <c r="U64"/>
    </row>
    <row r="65" spans="1:21" s="6" customFormat="1" ht="30.75" customHeight="1" x14ac:dyDescent="0.2">
      <c r="A65" s="19"/>
      <c r="B65" s="92"/>
      <c r="C65" s="78">
        <v>4120</v>
      </c>
      <c r="D65" s="149" t="s">
        <v>41</v>
      </c>
      <c r="E65" s="34"/>
      <c r="F65" s="35"/>
      <c r="G65" s="36"/>
      <c r="H65" s="37">
        <f t="shared" si="37"/>
        <v>5094</v>
      </c>
      <c r="I65" s="37">
        <f t="shared" si="38"/>
        <v>0</v>
      </c>
      <c r="J65" s="38">
        <f t="shared" si="39"/>
        <v>5094</v>
      </c>
      <c r="K65" s="85">
        <v>5094</v>
      </c>
      <c r="L65" s="37"/>
      <c r="M65" s="38">
        <f t="shared" si="40"/>
        <v>5094</v>
      </c>
      <c r="N65" s="85"/>
      <c r="O65" s="37"/>
      <c r="P65" s="39">
        <f t="shared" si="41"/>
        <v>0</v>
      </c>
      <c r="Q65" s="135"/>
      <c r="R65" s="135"/>
      <c r="S65" s="135"/>
      <c r="T65"/>
      <c r="U65"/>
    </row>
    <row r="66" spans="1:21" s="7" customFormat="1" ht="17.45" customHeight="1" x14ac:dyDescent="0.2">
      <c r="A66" s="19"/>
      <c r="B66" s="113"/>
      <c r="C66" s="90">
        <v>4440</v>
      </c>
      <c r="D66" s="94" t="s">
        <v>21</v>
      </c>
      <c r="E66" s="40"/>
      <c r="F66" s="41"/>
      <c r="G66" s="42"/>
      <c r="H66" s="55">
        <f t="shared" si="37"/>
        <v>9302</v>
      </c>
      <c r="I66" s="55">
        <f t="shared" si="38"/>
        <v>0</v>
      </c>
      <c r="J66" s="62">
        <f t="shared" si="39"/>
        <v>9302</v>
      </c>
      <c r="K66" s="45">
        <v>9302</v>
      </c>
      <c r="L66" s="55"/>
      <c r="M66" s="62">
        <f t="shared" si="40"/>
        <v>9302</v>
      </c>
      <c r="N66" s="45"/>
      <c r="O66" s="55"/>
      <c r="P66" s="45">
        <f t="shared" si="41"/>
        <v>0</v>
      </c>
      <c r="Q66" s="135"/>
      <c r="R66" s="135"/>
      <c r="S66" s="135"/>
      <c r="T66"/>
      <c r="U66"/>
    </row>
    <row r="67" spans="1:21" s="110" customFormat="1" ht="18" customHeight="1" x14ac:dyDescent="0.2">
      <c r="A67" s="19"/>
      <c r="B67" s="20">
        <v>85503</v>
      </c>
      <c r="C67" s="76"/>
      <c r="D67" s="156" t="s">
        <v>34</v>
      </c>
      <c r="E67" s="21">
        <f>E68</f>
        <v>0</v>
      </c>
      <c r="F67" s="22">
        <f>F68</f>
        <v>244</v>
      </c>
      <c r="G67" s="23">
        <f>SUM(E67:F67)</f>
        <v>244</v>
      </c>
      <c r="H67" s="52">
        <f>K67</f>
        <v>0</v>
      </c>
      <c r="I67" s="22">
        <f>L67+O67</f>
        <v>244</v>
      </c>
      <c r="J67" s="22">
        <f t="shared" si="39"/>
        <v>244</v>
      </c>
      <c r="K67" s="22">
        <f>K69</f>
        <v>0</v>
      </c>
      <c r="L67" s="22">
        <f>L69</f>
        <v>244</v>
      </c>
      <c r="M67" s="25">
        <f t="shared" si="40"/>
        <v>244</v>
      </c>
      <c r="N67" s="22">
        <f>SUM(N69:N69)</f>
        <v>0</v>
      </c>
      <c r="O67" s="22">
        <f>SUM(O69:O69)</f>
        <v>0</v>
      </c>
      <c r="P67" s="22">
        <f t="shared" si="41"/>
        <v>0</v>
      </c>
      <c r="Q67" s="152"/>
      <c r="R67" s="152"/>
      <c r="S67" s="152"/>
    </row>
    <row r="68" spans="1:21" s="9" customFormat="1" ht="64.5" customHeight="1" x14ac:dyDescent="0.2">
      <c r="A68" s="19"/>
      <c r="B68" s="51"/>
      <c r="C68" s="91">
        <v>2010</v>
      </c>
      <c r="D68" s="99" t="s">
        <v>30</v>
      </c>
      <c r="E68" s="157">
        <f>K67</f>
        <v>0</v>
      </c>
      <c r="F68" s="33">
        <f>L67</f>
        <v>244</v>
      </c>
      <c r="G68" s="26">
        <f>SUM(E68:F68)</f>
        <v>244</v>
      </c>
      <c r="H68" s="30"/>
      <c r="I68" s="30"/>
      <c r="J68" s="58"/>
      <c r="K68" s="33"/>
      <c r="L68" s="30"/>
      <c r="M68" s="53"/>
      <c r="N68" s="33"/>
      <c r="O68" s="30"/>
      <c r="P68" s="53"/>
      <c r="Q68" s="152"/>
      <c r="R68" s="152"/>
      <c r="S68" s="152"/>
      <c r="T68" s="110"/>
      <c r="U68" s="110"/>
    </row>
    <row r="69" spans="1:21" s="110" customFormat="1" ht="17.45" customHeight="1" x14ac:dyDescent="0.2">
      <c r="A69" s="19"/>
      <c r="B69" s="114"/>
      <c r="C69" s="77">
        <v>4210</v>
      </c>
      <c r="D69" s="96" t="s">
        <v>20</v>
      </c>
      <c r="E69" s="75"/>
      <c r="F69" s="33"/>
      <c r="G69" s="158"/>
      <c r="H69" s="75">
        <f>K69</f>
        <v>0</v>
      </c>
      <c r="I69" s="30">
        <f>L69</f>
        <v>244</v>
      </c>
      <c r="J69" s="32">
        <f>SUM(H69:I69)</f>
        <v>244</v>
      </c>
      <c r="K69" s="72">
        <v>0</v>
      </c>
      <c r="L69" s="72">
        <v>244</v>
      </c>
      <c r="M69" s="71">
        <f>SUM(K69:L69)</f>
        <v>244</v>
      </c>
      <c r="N69" s="72"/>
      <c r="O69" s="72"/>
      <c r="P69" s="72">
        <f>SUM(N69:O69)</f>
        <v>0</v>
      </c>
      <c r="Q69" s="152"/>
      <c r="R69" s="152"/>
      <c r="S69" s="152"/>
    </row>
    <row r="70" spans="1:21" s="1" customFormat="1" ht="17.45" customHeight="1" x14ac:dyDescent="0.2">
      <c r="A70" s="19"/>
      <c r="B70" s="51">
        <v>85504</v>
      </c>
      <c r="C70" s="76"/>
      <c r="D70" s="80" t="s">
        <v>39</v>
      </c>
      <c r="E70" s="21">
        <f>SUM(E71:E71)</f>
        <v>1027000</v>
      </c>
      <c r="F70" s="22">
        <f>SUM(F71:F71)</f>
        <v>0</v>
      </c>
      <c r="G70" s="23">
        <f>SUM(E70:F70)</f>
        <v>1027000</v>
      </c>
      <c r="H70" s="52">
        <f>K70</f>
        <v>1027000</v>
      </c>
      <c r="I70" s="22">
        <f>L70+O70</f>
        <v>0</v>
      </c>
      <c r="J70" s="22">
        <f>SUM(H70:I70)</f>
        <v>1027000</v>
      </c>
      <c r="K70" s="22">
        <f>SUM(K72:K77)</f>
        <v>1027000</v>
      </c>
      <c r="L70" s="52">
        <f>SUM(L72:L77)</f>
        <v>0</v>
      </c>
      <c r="M70" s="25">
        <f>SUM(K70:L70)</f>
        <v>1027000</v>
      </c>
      <c r="N70" s="22">
        <f>SUM(N71:N71)</f>
        <v>0</v>
      </c>
      <c r="O70" s="52">
        <f>SUM(O72:O75)</f>
        <v>0</v>
      </c>
      <c r="P70" s="22">
        <f>SUM(N70:O70)</f>
        <v>0</v>
      </c>
      <c r="Q70" s="135"/>
      <c r="R70" s="135"/>
      <c r="S70" s="135"/>
      <c r="T70"/>
      <c r="U70"/>
    </row>
    <row r="71" spans="1:21" s="9" customFormat="1" ht="64.5" customHeight="1" x14ac:dyDescent="0.2">
      <c r="A71" s="19"/>
      <c r="B71" s="51"/>
      <c r="C71" s="91">
        <v>2010</v>
      </c>
      <c r="D71" s="99" t="s">
        <v>30</v>
      </c>
      <c r="E71" s="59">
        <f>K70</f>
        <v>1027000</v>
      </c>
      <c r="F71" s="53">
        <f>L70</f>
        <v>0</v>
      </c>
      <c r="G71" s="63">
        <f>SUM(E71:F71)</f>
        <v>1027000</v>
      </c>
      <c r="H71" s="59"/>
      <c r="I71" s="60"/>
      <c r="J71" s="58"/>
      <c r="K71" s="144"/>
      <c r="L71" s="60"/>
      <c r="M71" s="53"/>
      <c r="N71" s="53"/>
      <c r="O71" s="60"/>
      <c r="P71" s="53"/>
      <c r="Q71" s="135"/>
      <c r="R71" s="135"/>
      <c r="S71" s="135"/>
      <c r="T71"/>
      <c r="U71"/>
    </row>
    <row r="72" spans="1:21" s="6" customFormat="1" ht="17.45" customHeight="1" x14ac:dyDescent="0.2">
      <c r="A72" s="19"/>
      <c r="B72" s="92"/>
      <c r="C72" s="77">
        <v>3110</v>
      </c>
      <c r="D72" s="82" t="s">
        <v>19</v>
      </c>
      <c r="E72" s="27"/>
      <c r="F72" s="28"/>
      <c r="G72" s="29"/>
      <c r="H72" s="31">
        <f t="shared" ref="H72:H75" si="42">K72</f>
        <v>993900</v>
      </c>
      <c r="I72" s="31">
        <f t="shared" ref="I72:I75" si="43">L72</f>
        <v>0</v>
      </c>
      <c r="J72" s="54">
        <f t="shared" ref="J72:J75" si="44">SUM(H72:I72)</f>
        <v>993900</v>
      </c>
      <c r="K72" s="61">
        <v>993900</v>
      </c>
      <c r="L72" s="31"/>
      <c r="M72" s="54">
        <f t="shared" ref="M72:M75" si="45">SUM(K72:L72)</f>
        <v>993900</v>
      </c>
      <c r="N72" s="61"/>
      <c r="O72" s="31"/>
      <c r="P72" s="61">
        <f t="shared" ref="P72:P77" si="46">SUM(N72:O72)</f>
        <v>0</v>
      </c>
      <c r="Q72" s="135"/>
      <c r="R72" s="135"/>
      <c r="S72" s="135"/>
      <c r="T72"/>
      <c r="U72"/>
    </row>
    <row r="73" spans="1:21" s="6" customFormat="1" ht="17.45" customHeight="1" x14ac:dyDescent="0.2">
      <c r="A73" s="19"/>
      <c r="B73" s="92"/>
      <c r="C73" s="78">
        <v>4010</v>
      </c>
      <c r="D73" s="103" t="s">
        <v>15</v>
      </c>
      <c r="E73" s="34"/>
      <c r="F73" s="35"/>
      <c r="G73" s="36"/>
      <c r="H73" s="37">
        <f t="shared" si="42"/>
        <v>22081</v>
      </c>
      <c r="I73" s="37">
        <f t="shared" si="43"/>
        <v>0</v>
      </c>
      <c r="J73" s="38">
        <f t="shared" si="44"/>
        <v>22081</v>
      </c>
      <c r="K73" s="61">
        <v>22081</v>
      </c>
      <c r="L73" s="37"/>
      <c r="M73" s="38">
        <f t="shared" si="45"/>
        <v>22081</v>
      </c>
      <c r="N73" s="61"/>
      <c r="O73" s="37"/>
      <c r="P73" s="39">
        <f t="shared" si="46"/>
        <v>0</v>
      </c>
      <c r="Q73" s="135"/>
      <c r="R73" s="135"/>
      <c r="S73" s="135"/>
      <c r="T73"/>
      <c r="U73"/>
    </row>
    <row r="74" spans="1:21" s="6" customFormat="1" ht="17.45" customHeight="1" x14ac:dyDescent="0.2">
      <c r="A74" s="19"/>
      <c r="B74" s="92"/>
      <c r="C74" s="78">
        <v>4110</v>
      </c>
      <c r="D74" s="96" t="s">
        <v>17</v>
      </c>
      <c r="E74" s="34"/>
      <c r="F74" s="35"/>
      <c r="G74" s="36"/>
      <c r="H74" s="37">
        <f t="shared" si="42"/>
        <v>3882</v>
      </c>
      <c r="I74" s="37">
        <f t="shared" si="43"/>
        <v>0</v>
      </c>
      <c r="J74" s="38">
        <f t="shared" si="44"/>
        <v>3882</v>
      </c>
      <c r="K74" s="39">
        <v>3882</v>
      </c>
      <c r="L74" s="37"/>
      <c r="M74" s="38">
        <f t="shared" si="45"/>
        <v>3882</v>
      </c>
      <c r="N74" s="39"/>
      <c r="O74" s="37"/>
      <c r="P74" s="39">
        <f t="shared" si="46"/>
        <v>0</v>
      </c>
      <c r="Q74" s="135"/>
      <c r="R74" s="135"/>
      <c r="S74" s="135"/>
      <c r="T74"/>
      <c r="U74"/>
    </row>
    <row r="75" spans="1:21" s="6" customFormat="1" ht="30" customHeight="1" x14ac:dyDescent="0.2">
      <c r="A75" s="19"/>
      <c r="B75" s="92"/>
      <c r="C75" s="78">
        <v>4120</v>
      </c>
      <c r="D75" s="151" t="s">
        <v>41</v>
      </c>
      <c r="E75" s="34"/>
      <c r="F75" s="35"/>
      <c r="G75" s="36"/>
      <c r="H75" s="108">
        <f t="shared" si="42"/>
        <v>541</v>
      </c>
      <c r="I75" s="37">
        <f t="shared" si="43"/>
        <v>0</v>
      </c>
      <c r="J75" s="38">
        <f t="shared" si="44"/>
        <v>541</v>
      </c>
      <c r="K75" s="39">
        <v>541</v>
      </c>
      <c r="L75" s="37"/>
      <c r="M75" s="38">
        <f t="shared" si="45"/>
        <v>541</v>
      </c>
      <c r="N75" s="39"/>
      <c r="O75" s="37"/>
      <c r="P75" s="39">
        <f t="shared" si="46"/>
        <v>0</v>
      </c>
      <c r="Q75" s="135"/>
      <c r="R75" s="135"/>
      <c r="S75" s="135"/>
      <c r="T75"/>
      <c r="U75"/>
    </row>
    <row r="76" spans="1:21" s="6" customFormat="1" ht="17.45" customHeight="1" x14ac:dyDescent="0.2">
      <c r="A76" s="19"/>
      <c r="B76" s="92"/>
      <c r="C76" s="77">
        <v>4210</v>
      </c>
      <c r="D76" s="82" t="s">
        <v>20</v>
      </c>
      <c r="E76" s="34"/>
      <c r="F76" s="35"/>
      <c r="G76" s="36"/>
      <c r="H76" s="38">
        <f>K76</f>
        <v>5596</v>
      </c>
      <c r="I76" s="39">
        <f>L76</f>
        <v>0</v>
      </c>
      <c r="J76" s="87">
        <f>SUM(H76:I76)</f>
        <v>5596</v>
      </c>
      <c r="K76" s="61">
        <v>5596</v>
      </c>
      <c r="L76" s="39"/>
      <c r="M76" s="39">
        <f>SUM(K76:L76)</f>
        <v>5596</v>
      </c>
      <c r="N76" s="39"/>
      <c r="O76" s="39"/>
      <c r="P76" s="39">
        <f t="shared" si="46"/>
        <v>0</v>
      </c>
      <c r="Q76" s="135"/>
      <c r="R76" s="135"/>
      <c r="S76" s="135"/>
      <c r="T76"/>
      <c r="U76"/>
    </row>
    <row r="77" spans="1:21" s="7" customFormat="1" ht="17.45" customHeight="1" x14ac:dyDescent="0.2">
      <c r="A77" s="19"/>
      <c r="B77" s="112"/>
      <c r="C77" s="84">
        <v>4300</v>
      </c>
      <c r="D77" s="97" t="s">
        <v>22</v>
      </c>
      <c r="E77" s="34"/>
      <c r="F77" s="35"/>
      <c r="G77" s="36"/>
      <c r="H77" s="37">
        <f t="shared" ref="H77" si="47">K77</f>
        <v>1000</v>
      </c>
      <c r="I77" s="37">
        <f t="shared" ref="I77" si="48">L77</f>
        <v>0</v>
      </c>
      <c r="J77" s="38">
        <f t="shared" ref="J77" si="49">SUM(H77:I77)</f>
        <v>1000</v>
      </c>
      <c r="K77" s="39">
        <v>1000</v>
      </c>
      <c r="L77" s="37"/>
      <c r="M77" s="38">
        <f t="shared" ref="M77" si="50">SUM(K77:L77)</f>
        <v>1000</v>
      </c>
      <c r="N77" s="85"/>
      <c r="O77" s="37"/>
      <c r="P77" s="39">
        <f t="shared" si="46"/>
        <v>0</v>
      </c>
      <c r="Q77" s="135"/>
      <c r="R77" s="135"/>
      <c r="S77" s="135"/>
      <c r="T77"/>
      <c r="U77"/>
    </row>
    <row r="78" spans="1:21" s="1" customFormat="1" ht="54" customHeight="1" x14ac:dyDescent="0.2">
      <c r="A78" s="19"/>
      <c r="B78" s="20">
        <v>85513</v>
      </c>
      <c r="C78" s="76"/>
      <c r="D78" s="80" t="s">
        <v>42</v>
      </c>
      <c r="E78" s="21">
        <f>E79</f>
        <v>53000</v>
      </c>
      <c r="F78" s="22">
        <f>F79</f>
        <v>0</v>
      </c>
      <c r="G78" s="23">
        <f>SUM(E78:F78)</f>
        <v>53000</v>
      </c>
      <c r="H78" s="52">
        <f>K78+N78</f>
        <v>53000</v>
      </c>
      <c r="I78" s="52">
        <f>L78+O78</f>
        <v>0</v>
      </c>
      <c r="J78" s="22">
        <f>SUM(H78:I78)</f>
        <v>53000</v>
      </c>
      <c r="K78" s="22">
        <f>K80</f>
        <v>53000</v>
      </c>
      <c r="L78" s="22">
        <f>L80</f>
        <v>0</v>
      </c>
      <c r="M78" s="25">
        <f>SUM(K78:L78)</f>
        <v>53000</v>
      </c>
      <c r="N78" s="22">
        <f>N79</f>
        <v>0</v>
      </c>
      <c r="O78" s="22">
        <f>O80</f>
        <v>0</v>
      </c>
      <c r="P78" s="22">
        <f>SUM(N78:O78)</f>
        <v>0</v>
      </c>
      <c r="Q78" s="135"/>
      <c r="R78" s="135"/>
      <c r="S78" s="135"/>
      <c r="T78"/>
      <c r="U78"/>
    </row>
    <row r="79" spans="1:21" s="9" customFormat="1" ht="66.75" customHeight="1" x14ac:dyDescent="0.2">
      <c r="A79" s="19"/>
      <c r="B79" s="51"/>
      <c r="C79" s="84">
        <v>2010</v>
      </c>
      <c r="D79" s="99" t="s">
        <v>30</v>
      </c>
      <c r="E79" s="59">
        <f>K80</f>
        <v>53000</v>
      </c>
      <c r="F79" s="53">
        <f>L80</f>
        <v>0</v>
      </c>
      <c r="G79" s="63">
        <f>SUM(E79:F79)</f>
        <v>53000</v>
      </c>
      <c r="H79" s="60"/>
      <c r="I79" s="60"/>
      <c r="J79" s="58"/>
      <c r="K79" s="53"/>
      <c r="L79" s="60"/>
      <c r="M79" s="53"/>
      <c r="N79" s="53"/>
      <c r="O79" s="30"/>
      <c r="P79" s="53"/>
      <c r="Q79" s="135"/>
      <c r="R79" s="135"/>
      <c r="S79" s="135"/>
      <c r="T79"/>
      <c r="U79"/>
    </row>
    <row r="80" spans="1:21" s="6" customFormat="1" ht="18" customHeight="1" x14ac:dyDescent="0.2">
      <c r="A80" s="19"/>
      <c r="B80" s="114"/>
      <c r="C80" s="91">
        <v>4130</v>
      </c>
      <c r="D80" s="81" t="s">
        <v>23</v>
      </c>
      <c r="E80" s="69"/>
      <c r="F80" s="44"/>
      <c r="G80" s="64"/>
      <c r="H80" s="43">
        <f>K80</f>
        <v>53000</v>
      </c>
      <c r="I80" s="43">
        <f>L80</f>
        <v>0</v>
      </c>
      <c r="J80" s="70">
        <f>SUM(H80:I80)</f>
        <v>53000</v>
      </c>
      <c r="K80" s="44">
        <v>53000</v>
      </c>
      <c r="L80" s="43"/>
      <c r="M80" s="70">
        <f>SUM(K80:L80)</f>
        <v>53000</v>
      </c>
      <c r="N80" s="44"/>
      <c r="O80" s="53"/>
      <c r="P80" s="44">
        <f>SUM(N80:O80)</f>
        <v>0</v>
      </c>
      <c r="Q80" s="135"/>
      <c r="R80" s="135"/>
      <c r="S80" s="135"/>
      <c r="T80"/>
      <c r="U80"/>
    </row>
    <row r="81" spans="1:21" s="2" customFormat="1" ht="18" customHeight="1" x14ac:dyDescent="0.2">
      <c r="A81" s="47"/>
      <c r="B81" s="47"/>
      <c r="C81" s="48"/>
      <c r="D81" s="98" t="s">
        <v>3</v>
      </c>
      <c r="E81" s="65">
        <f>E9+E19+E25+E33+E47</f>
        <v>42906891</v>
      </c>
      <c r="F81" s="65">
        <f>F9+F19+F25+F33+F47</f>
        <v>34466</v>
      </c>
      <c r="G81" s="66">
        <f>SUM(E81:F81)</f>
        <v>42941357</v>
      </c>
      <c r="H81" s="74">
        <f>K81+N81</f>
        <v>42906891</v>
      </c>
      <c r="I81" s="65">
        <f>L81+O81</f>
        <v>34466</v>
      </c>
      <c r="J81" s="17">
        <f>SUM(H81:I81)</f>
        <v>42941357</v>
      </c>
      <c r="K81" s="65">
        <f>K9+K19+K25+K33+K47</f>
        <v>42906891</v>
      </c>
      <c r="L81" s="65">
        <f>L9+L19+L25+L33+L47</f>
        <v>34466</v>
      </c>
      <c r="M81" s="17">
        <f>SUM(K81:L81)</f>
        <v>42941357</v>
      </c>
      <c r="N81" s="65">
        <f>N9+N19+N25+N33+N47</f>
        <v>0</v>
      </c>
      <c r="O81" s="65">
        <f>O9+O19+O25+O33+O47</f>
        <v>0</v>
      </c>
      <c r="P81" s="17">
        <f>SUM(N81:O81)</f>
        <v>0</v>
      </c>
      <c r="Q81" s="136" t="b">
        <f>M81=G81</f>
        <v>1</v>
      </c>
      <c r="R81" s="135"/>
      <c r="S81" s="135"/>
      <c r="T81"/>
      <c r="U81"/>
    </row>
    <row r="82" spans="1:21" ht="22.5" customHeight="1" x14ac:dyDescent="0.3"/>
    <row r="83" spans="1:21" s="4" customFormat="1" ht="15.75" customHeight="1" x14ac:dyDescent="0.3">
      <c r="A83" s="5"/>
      <c r="B83" s="5"/>
      <c r="C83" s="133"/>
      <c r="D83" s="102"/>
      <c r="E83" s="117"/>
      <c r="F83" s="118"/>
      <c r="G83" s="117"/>
      <c r="H83" s="8"/>
      <c r="I83" s="8"/>
      <c r="J83" s="8"/>
      <c r="K83" s="147"/>
      <c r="L83" s="8"/>
      <c r="M83" s="8"/>
      <c r="N83" s="134"/>
      <c r="O83" s="8"/>
      <c r="P83" s="8"/>
      <c r="Q83" s="135"/>
      <c r="R83" s="135"/>
      <c r="S83" s="135"/>
      <c r="T83"/>
      <c r="U83"/>
    </row>
    <row r="84" spans="1:21" x14ac:dyDescent="0.3">
      <c r="E84" s="117"/>
      <c r="F84" s="118"/>
      <c r="G84" s="117"/>
      <c r="H84" s="119"/>
      <c r="I84" s="119"/>
      <c r="J84" s="119"/>
      <c r="K84" s="148"/>
      <c r="L84" s="119"/>
      <c r="M84" s="119"/>
      <c r="O84" s="119"/>
      <c r="P84" s="119"/>
    </row>
    <row r="85" spans="1:21" x14ac:dyDescent="0.3">
      <c r="E85" s="117"/>
      <c r="F85" s="118"/>
      <c r="G85" s="117"/>
    </row>
    <row r="86" spans="1:21" x14ac:dyDescent="0.3">
      <c r="F86" s="120"/>
    </row>
    <row r="87" spans="1:21" x14ac:dyDescent="0.3">
      <c r="F87" s="120"/>
    </row>
    <row r="88" spans="1:21" x14ac:dyDescent="0.3">
      <c r="F88" s="121"/>
    </row>
    <row r="89" spans="1:21" x14ac:dyDescent="0.3">
      <c r="F89" s="120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82677165354330717" bottom="0.82677165354330717" header="0.31496062992125984" footer="0.51181102362204722"/>
  <pageSetup paperSize="9" scale="75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2021-02-24T12:04:19Z</cp:lastPrinted>
  <dcterms:created xsi:type="dcterms:W3CDTF">2000-11-02T16:06:22Z</dcterms:created>
  <dcterms:modified xsi:type="dcterms:W3CDTF">2021-02-24T13:36:30Z</dcterms:modified>
</cp:coreProperties>
</file>