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Dane\2021_dokumenty\2021_UCHWALY_ZARZADZENIA\ZBM_27_19II2021_ZM_PL_FIN\"/>
    </mc:Choice>
  </mc:AlternateContent>
  <xr:revisionPtr revIDLastSave="0" documentId="13_ncr:1_{D577D8F9-65E4-4430-BDD4-41770C729879}" xr6:coauthVersionLast="46" xr6:coauthVersionMax="46" xr10:uidLastSave="{00000000-0000-0000-0000-000000000000}"/>
  <bookViews>
    <workbookView xWindow="15" yWindow="75" windowWidth="25605" windowHeight="15330" tabRatio="601" xr2:uid="{00000000-000D-0000-FFFF-FFFF00000000}"/>
  </bookViews>
  <sheets>
    <sheet name="UW" sheetId="624" r:id="rId1"/>
  </sheets>
  <externalReferences>
    <externalReference r:id="rId2"/>
  </externalReferences>
  <definedNames>
    <definedName name="Drukowany">'[1]2000DOCH.UW.'!A1:XEY1</definedName>
    <definedName name="_xlnm.Print_Area" localSheetId="0">UW!$A$1:$H$46</definedName>
    <definedName name="_xlnm.Print_Titles" localSheetId="0">UW!$A:$D,UW!$5:$5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3" i="624" l="1"/>
  <c r="G42" i="624"/>
  <c r="F42" i="624"/>
  <c r="H42" i="624" s="1"/>
  <c r="H39" i="624"/>
  <c r="G38" i="624"/>
  <c r="F38" i="624"/>
  <c r="H38" i="624" s="1"/>
  <c r="H37" i="624"/>
  <c r="G36" i="624"/>
  <c r="F36" i="624"/>
  <c r="H14" i="624"/>
  <c r="G13" i="624"/>
  <c r="G12" i="624" s="1"/>
  <c r="H12" i="624" s="1"/>
  <c r="F13" i="624"/>
  <c r="H36" i="624" l="1"/>
  <c r="G35" i="624"/>
  <c r="H13" i="624"/>
  <c r="H24" i="624" l="1"/>
  <c r="H23" i="624"/>
  <c r="H22" i="624"/>
  <c r="G20" i="624"/>
  <c r="G19" i="624" s="1"/>
  <c r="G18" i="624" s="1"/>
  <c r="F20" i="624"/>
  <c r="F19" i="624" s="1"/>
  <c r="H20" i="624" l="1"/>
  <c r="H18" i="624"/>
  <c r="H19" i="624"/>
  <c r="H28" i="624" l="1"/>
  <c r="G27" i="624"/>
  <c r="F27" i="624"/>
  <c r="H30" i="624"/>
  <c r="G29" i="624"/>
  <c r="F29" i="624"/>
  <c r="G26" i="624" l="1"/>
  <c r="H26" i="624" s="1"/>
  <c r="H27" i="624"/>
  <c r="H29" i="624"/>
  <c r="G25" i="624" l="1"/>
  <c r="H25" i="624" s="1"/>
  <c r="G41" i="624" l="1"/>
  <c r="H41" i="624" l="1"/>
  <c r="G40" i="624"/>
  <c r="H40" i="624" s="1"/>
  <c r="H35" i="624"/>
  <c r="G34" i="624"/>
  <c r="H17" i="624"/>
  <c r="G16" i="624"/>
  <c r="G15" i="624" s="1"/>
  <c r="G11" i="624" s="1"/>
  <c r="H34" i="624" l="1"/>
  <c r="G44" i="624"/>
  <c r="H44" i="624" s="1"/>
  <c r="H16" i="624"/>
  <c r="H10" i="624"/>
  <c r="G9" i="624"/>
  <c r="G8" i="624" s="1"/>
  <c r="F9" i="624"/>
  <c r="H9" i="624" l="1"/>
  <c r="G7" i="624" l="1"/>
  <c r="G31" i="624" s="1"/>
  <c r="H15" i="624" l="1"/>
  <c r="H11" i="624"/>
  <c r="G46" i="624" l="1"/>
  <c r="H8" i="624" l="1"/>
  <c r="H7" i="624"/>
  <c r="H31" i="624" l="1"/>
  <c r="H46" i="624" l="1"/>
</calcChain>
</file>

<file path=xl/sharedStrings.xml><?xml version="1.0" encoding="utf-8"?>
<sst xmlns="http://schemas.openxmlformats.org/spreadsheetml/2006/main" count="62" uniqueCount="47">
  <si>
    <t>Nazwa</t>
  </si>
  <si>
    <t>§</t>
  </si>
  <si>
    <t>Dz.</t>
  </si>
  <si>
    <t>Komórka organizacyjna odpowiedzialna za realizację wydatków</t>
  </si>
  <si>
    <t>Rozdz.</t>
  </si>
  <si>
    <t>WYDATKI  BUDŻETOWE URZĘDU MIEJSKIEGO</t>
  </si>
  <si>
    <t>z tego:</t>
  </si>
  <si>
    <t>Burmistrza Miasta Nowy Dwór Mazowiecki</t>
  </si>
  <si>
    <t>Plan dotychczasowy</t>
  </si>
  <si>
    <t xml:space="preserve">Plan po zmianach </t>
  </si>
  <si>
    <t>RAZEM</t>
  </si>
  <si>
    <t>OGÓŁEM WYDATKI  BUDŻETOWE URZĘDU MIEJSKIEGO</t>
  </si>
  <si>
    <t>Wydz. Finansowy</t>
  </si>
  <si>
    <t>Zakup materiałów i wyposażenia</t>
  </si>
  <si>
    <t>I. WYDATKI NA ZADANIA WŁASNE :</t>
  </si>
  <si>
    <t>Wydz. Projektów Infrastrukturalnych</t>
  </si>
  <si>
    <t>ADMINISTRACJA PUBLICZNA</t>
  </si>
  <si>
    <t>w tym:</t>
  </si>
  <si>
    <t>TRANSPORT I ŁĄCZNOŚĆ</t>
  </si>
  <si>
    <t>Drogi publiczne gminne</t>
  </si>
  <si>
    <t>Wydz. Gospodarki Komunalnej</t>
  </si>
  <si>
    <t>Urzędy gmin (miast i miast na prawach powiatu)</t>
  </si>
  <si>
    <t>Zwrot dotacji oraz płatności, w tym wykorzystanych niezgodnie z przeznaczeniem lub wykorzystanych z naruszeniem procedur, o których mowa w art. 184 ustawy, pobranych nienależnie lub w nadmiernej wysokości</t>
  </si>
  <si>
    <t>RODZINA</t>
  </si>
  <si>
    <t>Pozostałe odsetki</t>
  </si>
  <si>
    <t>Koszty postępowania sądowego i prokuratorskiego</t>
  </si>
  <si>
    <t>Wieloosobowe Stanowisko ds. Społecznych</t>
  </si>
  <si>
    <t>RÓŻNE ROZLICZENIA</t>
  </si>
  <si>
    <t>Rezerwy ogólne i celowe</t>
  </si>
  <si>
    <t xml:space="preserve">Rezerwy </t>
  </si>
  <si>
    <t>~ REZERWA OGÓLNA</t>
  </si>
  <si>
    <t>Burmistrz Miasta / Wydział Finansowy</t>
  </si>
  <si>
    <t>~ REZERWA CELOWA (na pokrycie kosztów funkcjonowania szkół i przedszkoli)</t>
  </si>
  <si>
    <t>Burmistrz Miasta / Wieloosobowe stanowisko ds. Edukacji ET</t>
  </si>
  <si>
    <t>~ REZERWA CELOWA (na wydatki z zakresu zarządzania kryzysowego)</t>
  </si>
  <si>
    <t>Burmistrz Miasta /Stan.ds.Zarządzania Kryzysowego, OC i Obronności</t>
  </si>
  <si>
    <t>Zmiany wynikające z zarządzenia Burmistrza Miasta nr 26/2021 z dnia 19.02.2021 r.</t>
  </si>
  <si>
    <t>z dnia 19 lutego 2021 r.</t>
  </si>
  <si>
    <t>Załącznik Nr 2 do zarządzenia nr 27/2021</t>
  </si>
  <si>
    <t>Urzędy wojewódzkie</t>
  </si>
  <si>
    <t>Wydz. Organizacyjny</t>
  </si>
  <si>
    <t>OŚWIATA I WYCHOWANIE</t>
  </si>
  <si>
    <t>Szkoły podstawowe</t>
  </si>
  <si>
    <t>II. WYDATKI ZWIĄZANE Z REALIZACJĄ ZADAŃ ZLECONYCH :</t>
  </si>
  <si>
    <t>Spis powszechny i inne</t>
  </si>
  <si>
    <t>Wydatki osobowe niezaliczone do wynagrodzeń</t>
  </si>
  <si>
    <t>Karta Dużej Rodziny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</si>
</sst>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sz val="9"/>
      <name val="Arial CE"/>
      <family val="2"/>
      <charset val="238"/>
    </font>
    <font>
      <b/>
      <sz val="8"/>
      <name val="Verdana"/>
      <family val="2"/>
      <charset val="238"/>
    </font>
    <font>
      <b/>
      <sz val="9"/>
      <name val="Verdana"/>
      <family val="2"/>
      <charset val="238"/>
    </font>
    <font>
      <sz val="10"/>
      <name val="Verdana"/>
      <family val="2"/>
      <charset val="238"/>
    </font>
    <font>
      <b/>
      <sz val="12"/>
      <name val="Verdana"/>
      <family val="2"/>
      <charset val="238"/>
    </font>
    <font>
      <b/>
      <sz val="10"/>
      <name val="Verdana"/>
      <family val="2"/>
      <charset val="238"/>
    </font>
    <font>
      <i/>
      <sz val="9"/>
      <name val="Verdana"/>
      <family val="2"/>
      <charset val="238"/>
    </font>
    <font>
      <sz val="9"/>
      <name val="Verdana"/>
      <family val="2"/>
      <charset val="238"/>
    </font>
    <font>
      <b/>
      <sz val="11"/>
      <name val="Verdana"/>
      <family val="2"/>
      <charset val="238"/>
    </font>
    <font>
      <b/>
      <i/>
      <sz val="9"/>
      <name val="Verdana"/>
      <family val="2"/>
      <charset val="238"/>
    </font>
    <font>
      <sz val="9"/>
      <color indexed="12"/>
      <name val="Verdana"/>
      <family val="2"/>
      <charset val="238"/>
    </font>
    <font>
      <i/>
      <sz val="9"/>
      <color indexed="12"/>
      <name val="Verdana"/>
      <family val="2"/>
      <charset val="238"/>
    </font>
    <font>
      <b/>
      <i/>
      <sz val="9"/>
      <color indexed="12"/>
      <name val="Verdana"/>
      <family val="2"/>
      <charset val="238"/>
    </font>
    <font>
      <b/>
      <sz val="10"/>
      <color indexed="12"/>
      <name val="Arial CE"/>
      <family val="2"/>
      <charset val="238"/>
    </font>
    <font>
      <sz val="10"/>
      <color rgb="FFFF0000"/>
      <name val="Verdana"/>
      <family val="2"/>
      <charset val="238"/>
    </font>
    <font>
      <sz val="9"/>
      <color rgb="FFFF0000"/>
      <name val="Verdana"/>
      <family val="2"/>
      <charset val="238"/>
    </font>
    <font>
      <i/>
      <sz val="9"/>
      <color rgb="FF0000FF"/>
      <name val="Verdana"/>
      <family val="2"/>
      <charset val="238"/>
    </font>
    <font>
      <sz val="10"/>
      <color rgb="FFFF0000"/>
      <name val="Arial CE"/>
      <charset val="238"/>
    </font>
    <font>
      <i/>
      <sz val="9"/>
      <color rgb="FF0000CC"/>
      <name val="Verdana"/>
      <family val="2"/>
      <charset val="238"/>
    </font>
    <font>
      <sz val="9"/>
      <color indexed="10"/>
      <name val="Verdana"/>
      <family val="2"/>
      <charset val="238"/>
    </font>
    <font>
      <b/>
      <sz val="9"/>
      <color rgb="FFFF0000"/>
      <name val="Verdana"/>
      <family val="2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shrinkToFit="1"/>
    </xf>
    <xf numFmtId="0" fontId="16" fillId="0" borderId="0" xfId="0" applyFont="1"/>
    <xf numFmtId="0" fontId="10" fillId="0" borderId="6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18" fillId="0" borderId="0" xfId="0" applyFont="1" applyFill="1" applyAlignment="1">
      <alignment horizontal="right" vertical="center"/>
    </xf>
    <xf numFmtId="0" fontId="0" fillId="0" borderId="0" xfId="0" applyFont="1"/>
    <xf numFmtId="3" fontId="18" fillId="4" borderId="0" xfId="0" applyNumberFormat="1" applyFont="1" applyFill="1" applyBorder="1" applyAlignment="1">
      <alignment horizontal="right" vertical="center" wrapText="1"/>
    </xf>
    <xf numFmtId="0" fontId="0" fillId="0" borderId="0" xfId="0"/>
    <xf numFmtId="0" fontId="5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right" vertical="center" wrapText="1"/>
    </xf>
    <xf numFmtId="0" fontId="14" fillId="0" borderId="2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shrinkToFit="1"/>
    </xf>
    <xf numFmtId="4" fontId="5" fillId="0" borderId="6" xfId="0" applyNumberFormat="1" applyFont="1" applyFill="1" applyBorder="1" applyAlignment="1">
      <alignment horizontal="right" vertical="center" shrinkToFit="1"/>
    </xf>
    <xf numFmtId="4" fontId="10" fillId="0" borderId="2" xfId="0" applyNumberFormat="1" applyFont="1" applyFill="1" applyBorder="1" applyAlignment="1">
      <alignment horizontal="right" vertical="center" shrinkToFit="1"/>
    </xf>
    <xf numFmtId="0" fontId="0" fillId="0" borderId="0" xfId="0" applyFont="1"/>
    <xf numFmtId="4" fontId="19" fillId="0" borderId="2" xfId="0" applyNumberFormat="1" applyFont="1" applyFill="1" applyBorder="1" applyAlignment="1">
      <alignment horizontal="right" vertical="center" shrinkToFit="1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vertical="center" shrinkToFit="1"/>
    </xf>
    <xf numFmtId="4" fontId="10" fillId="0" borderId="2" xfId="0" applyNumberFormat="1" applyFont="1" applyFill="1" applyBorder="1" applyAlignment="1">
      <alignment vertical="center" shrinkToFit="1"/>
    </xf>
    <xf numFmtId="4" fontId="5" fillId="0" borderId="1" xfId="0" applyNumberFormat="1" applyFont="1" applyFill="1" applyBorder="1" applyAlignment="1">
      <alignment vertical="center" shrinkToFit="1"/>
    </xf>
    <xf numFmtId="3" fontId="6" fillId="4" borderId="0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 vertical="center"/>
    </xf>
    <xf numFmtId="4" fontId="17" fillId="4" borderId="0" xfId="0" applyNumberFormat="1" applyFont="1" applyFill="1" applyAlignment="1">
      <alignment horizontal="right"/>
    </xf>
    <xf numFmtId="0" fontId="5" fillId="5" borderId="1" xfId="0" applyFont="1" applyFill="1" applyBorder="1" applyAlignment="1">
      <alignment horizontal="center" vertical="center" shrinkToFit="1"/>
    </xf>
    <xf numFmtId="0" fontId="10" fillId="5" borderId="1" xfId="0" applyFont="1" applyFill="1" applyBorder="1" applyAlignment="1">
      <alignment horizontal="center" vertical="center" shrinkToFit="1"/>
    </xf>
    <xf numFmtId="4" fontId="5" fillId="5" borderId="1" xfId="0" applyNumberFormat="1" applyFont="1" applyFill="1" applyBorder="1" applyAlignment="1">
      <alignment horizontal="right" vertical="center" shrinkToFit="1"/>
    </xf>
    <xf numFmtId="4" fontId="20" fillId="4" borderId="0" xfId="0" applyNumberFormat="1" applyFont="1" applyFill="1"/>
    <xf numFmtId="0" fontId="12" fillId="5" borderId="1" xfId="0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right" vertical="center" shrinkToFi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5" fillId="5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left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shrinkToFit="1"/>
    </xf>
    <xf numFmtId="0" fontId="10" fillId="4" borderId="0" xfId="0" applyFont="1" applyFill="1" applyBorder="1" applyAlignment="1">
      <alignment horizontal="center" vertical="center" shrinkToFit="1"/>
    </xf>
    <xf numFmtId="0" fontId="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5" fillId="4" borderId="0" xfId="0" applyNumberFormat="1" applyFont="1" applyFill="1" applyBorder="1" applyAlignment="1">
      <alignment horizontal="right" vertical="center" shrinkToFit="1"/>
    </xf>
    <xf numFmtId="0" fontId="16" fillId="0" borderId="0" xfId="0" applyFont="1" applyBorder="1"/>
    <xf numFmtId="4" fontId="21" fillId="0" borderId="2" xfId="0" applyNumberFormat="1" applyFont="1" applyFill="1" applyBorder="1" applyAlignment="1">
      <alignment horizontal="right"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14" fillId="0" borderId="10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center" wrapText="1"/>
    </xf>
    <xf numFmtId="0" fontId="22" fillId="2" borderId="2" xfId="0" applyFont="1" applyFill="1" applyBorder="1" applyAlignment="1">
      <alignment horizontal="center" vertical="center" shrinkToFit="1"/>
    </xf>
    <xf numFmtId="4" fontId="21" fillId="0" borderId="2" xfId="0" applyNumberFormat="1" applyFont="1" applyFill="1" applyBorder="1" applyAlignment="1">
      <alignment vertical="center" shrinkToFit="1"/>
    </xf>
    <xf numFmtId="4" fontId="23" fillId="4" borderId="0" xfId="0" applyNumberFormat="1" applyFont="1" applyFill="1" applyBorder="1" applyAlignment="1">
      <alignment horizontal="right" vertical="center" shrinkToFit="1"/>
    </xf>
    <xf numFmtId="4" fontId="20" fillId="0" borderId="0" xfId="0" applyNumberFormat="1" applyFont="1" applyFill="1"/>
    <xf numFmtId="0" fontId="0" fillId="0" borderId="0" xfId="0" applyFont="1" applyBorder="1"/>
    <xf numFmtId="0" fontId="0" fillId="0" borderId="0" xfId="0" applyFill="1"/>
    <xf numFmtId="0" fontId="0" fillId="0" borderId="0" xfId="0" applyFont="1" applyFill="1"/>
    <xf numFmtId="0" fontId="1" fillId="0" borderId="0" xfId="0" applyFont="1" applyFill="1"/>
    <xf numFmtId="0" fontId="11" fillId="4" borderId="0" xfId="0" applyFont="1" applyFill="1" applyAlignment="1">
      <alignment horizontal="left" vertical="center" shrinkToFit="1"/>
    </xf>
    <xf numFmtId="0" fontId="4" fillId="4" borderId="0" xfId="0" applyFont="1" applyFill="1" applyAlignment="1">
      <alignment horizontal="justify" vertical="center" shrinkToFit="1"/>
    </xf>
    <xf numFmtId="0" fontId="6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4" fontId="5" fillId="6" borderId="1" xfId="0" applyNumberFormat="1" applyFont="1" applyFill="1" applyBorder="1" applyAlignment="1">
      <alignment horizontal="right" vertical="center" shrinkToFit="1"/>
    </xf>
    <xf numFmtId="0" fontId="24" fillId="0" borderId="0" xfId="0" applyFont="1"/>
    <xf numFmtId="0" fontId="14" fillId="2" borderId="2" xfId="0" applyFont="1" applyFill="1" applyBorder="1" applyAlignment="1">
      <alignment horizontal="left" vertical="center" shrinkToFit="1"/>
    </xf>
    <xf numFmtId="0" fontId="14" fillId="0" borderId="2" xfId="0" applyFont="1" applyFill="1" applyBorder="1" applyAlignment="1">
      <alignment horizontal="left" vertical="center" shrinkToFit="1"/>
    </xf>
    <xf numFmtId="0" fontId="14" fillId="0" borderId="3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shrinkToFit="1"/>
    </xf>
    <xf numFmtId="0" fontId="14" fillId="0" borderId="10" xfId="0" applyFont="1" applyFill="1" applyBorder="1" applyAlignment="1">
      <alignment horizontal="left" vertical="center" shrinkToFit="1"/>
    </xf>
    <xf numFmtId="0" fontId="14" fillId="0" borderId="11" xfId="0" applyFont="1" applyFill="1" applyBorder="1" applyAlignment="1">
      <alignment horizontal="left" vertical="center" wrapText="1"/>
    </xf>
    <xf numFmtId="4" fontId="14" fillId="0" borderId="10" xfId="0" applyNumberFormat="1" applyFont="1" applyFill="1" applyBorder="1" applyAlignment="1">
      <alignment horizontal="right" vertical="center" shrinkToFit="1"/>
    </xf>
    <xf numFmtId="0" fontId="20" fillId="4" borderId="0" xfId="0" applyFont="1" applyFill="1"/>
    <xf numFmtId="4" fontId="18" fillId="0" borderId="2" xfId="0" applyNumberFormat="1" applyFont="1" applyFill="1" applyBorder="1" applyAlignment="1">
      <alignment horizontal="right" vertical="center" shrinkToFit="1"/>
    </xf>
    <xf numFmtId="0" fontId="20" fillId="0" borderId="0" xfId="0" applyFont="1"/>
    <xf numFmtId="3" fontId="10" fillId="2" borderId="0" xfId="0" applyNumberFormat="1" applyFont="1" applyFill="1" applyAlignment="1">
      <alignment horizontal="right" vertical="center"/>
    </xf>
    <xf numFmtId="0" fontId="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4" fontId="21" fillId="0" borderId="10" xfId="0" applyNumberFormat="1" applyFont="1" applyFill="1" applyBorder="1" applyAlignment="1">
      <alignment horizontal="right" vertical="center" shrinkToFit="1"/>
    </xf>
    <xf numFmtId="0" fontId="9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wrapText="1"/>
    </xf>
    <xf numFmtId="3" fontId="7" fillId="4" borderId="8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3" fontId="8" fillId="4" borderId="0" xfId="0" applyNumberFormat="1" applyFont="1" applyFill="1" applyAlignment="1">
      <alignment horizontal="left" vertical="center" wrapText="1"/>
    </xf>
    <xf numFmtId="3" fontId="8" fillId="4" borderId="0" xfId="0" applyNumberFormat="1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0B-45B2-B49A-EDB93CED241A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0B-45B2-B49A-EDB93CED2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1228872"/>
        <c:axId val="813139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0B-45B2-B49A-EDB93CED241A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F0B-45B2-B49A-EDB93CED2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71560"/>
        <c:axId val="130373128"/>
      </c:lineChart>
      <c:catAx>
        <c:axId val="131228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81313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1313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1228872"/>
        <c:crosses val="autoZero"/>
        <c:crossBetween val="between"/>
      </c:valAx>
      <c:catAx>
        <c:axId val="130371560"/>
        <c:scaling>
          <c:orientation val="minMax"/>
        </c:scaling>
        <c:delete val="1"/>
        <c:axPos val="b"/>
        <c:majorTickMark val="out"/>
        <c:minorTickMark val="none"/>
        <c:tickLblPos val="nextTo"/>
        <c:crossAx val="130373128"/>
        <c:crosses val="autoZero"/>
        <c:auto val="0"/>
        <c:lblAlgn val="ctr"/>
        <c:lblOffset val="100"/>
        <c:noMultiLvlLbl val="0"/>
      </c:catAx>
      <c:valAx>
        <c:axId val="1303731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0371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B2-43FE-A35D-C78DA6400F5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B2-43FE-A35D-C78DA6400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401664"/>
        <c:axId val="1714032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B2-43FE-A35D-C78DA6400F5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4B2-43FE-A35D-C78DA6400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405584"/>
        <c:axId val="171405976"/>
      </c:lineChart>
      <c:catAx>
        <c:axId val="171401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323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14032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1664"/>
        <c:crosses val="autoZero"/>
        <c:crossBetween val="between"/>
      </c:valAx>
      <c:catAx>
        <c:axId val="171405584"/>
        <c:scaling>
          <c:orientation val="minMax"/>
        </c:scaling>
        <c:delete val="1"/>
        <c:axPos val="b"/>
        <c:majorTickMark val="out"/>
        <c:minorTickMark val="none"/>
        <c:tickLblPos val="nextTo"/>
        <c:crossAx val="171405976"/>
        <c:crosses val="autoZero"/>
        <c:auto val="0"/>
        <c:lblAlgn val="ctr"/>
        <c:lblOffset val="100"/>
        <c:noMultiLvlLbl val="0"/>
      </c:catAx>
      <c:valAx>
        <c:axId val="1714059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405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91C-4815-9C83-59C51A192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406760"/>
        <c:axId val="171402448"/>
      </c:barChart>
      <c:catAx>
        <c:axId val="171406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244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1402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6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18D-44A9-9B6A-2AAF081FF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404408"/>
        <c:axId val="171404800"/>
      </c:barChart>
      <c:catAx>
        <c:axId val="171404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48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1404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44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D5-4C9A-BFC3-3BF2C4ECD7A0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D5-4C9A-BFC3-3BF2C4ECD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400488"/>
        <c:axId val="1714008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D5-4C9A-BFC3-3BF2C4ECD7A0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0D5-4C9A-BFC3-3BF2C4ECD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275616"/>
        <c:axId val="172276008"/>
      </c:lineChart>
      <c:catAx>
        <c:axId val="171400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0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400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0488"/>
        <c:crosses val="autoZero"/>
        <c:crossBetween val="between"/>
      </c:valAx>
      <c:catAx>
        <c:axId val="172275616"/>
        <c:scaling>
          <c:orientation val="minMax"/>
        </c:scaling>
        <c:delete val="1"/>
        <c:axPos val="b"/>
        <c:majorTickMark val="out"/>
        <c:minorTickMark val="none"/>
        <c:tickLblPos val="nextTo"/>
        <c:crossAx val="172276008"/>
        <c:crosses val="autoZero"/>
        <c:auto val="0"/>
        <c:lblAlgn val="ctr"/>
        <c:lblOffset val="100"/>
        <c:noMultiLvlLbl val="0"/>
      </c:catAx>
      <c:valAx>
        <c:axId val="1722760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275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600-462A-BEA3-5FDFB5233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277968"/>
        <c:axId val="172276400"/>
      </c:barChart>
      <c:catAx>
        <c:axId val="172277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76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276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77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9C-4FC4-B7E2-ADD3272BC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277184"/>
        <c:axId val="172277576"/>
      </c:barChart>
      <c:catAx>
        <c:axId val="172277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77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277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77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A1-4F92-8FC1-D1C26F5131E0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A1-4F92-8FC1-D1C26F513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278752"/>
        <c:axId val="1722748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A1-4F92-8FC1-D1C26F5131E0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7A1-4F92-8FC1-D1C26F513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275224"/>
        <c:axId val="172274048"/>
      </c:lineChart>
      <c:catAx>
        <c:axId val="172278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7483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22748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78752"/>
        <c:crosses val="autoZero"/>
        <c:crossBetween val="between"/>
      </c:valAx>
      <c:catAx>
        <c:axId val="172275224"/>
        <c:scaling>
          <c:orientation val="minMax"/>
        </c:scaling>
        <c:delete val="1"/>
        <c:axPos val="b"/>
        <c:majorTickMark val="out"/>
        <c:minorTickMark val="none"/>
        <c:tickLblPos val="nextTo"/>
        <c:crossAx val="172274048"/>
        <c:crosses val="autoZero"/>
        <c:auto val="0"/>
        <c:lblAlgn val="ctr"/>
        <c:lblOffset val="100"/>
        <c:noMultiLvlLbl val="0"/>
      </c:catAx>
      <c:valAx>
        <c:axId val="1722740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275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AA0-4422-B3B0-BB12D4E3A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279536"/>
        <c:axId val="172279928"/>
      </c:barChart>
      <c:catAx>
        <c:axId val="172279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7992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2279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795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38E-4695-8537-BBA107F70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281104"/>
        <c:axId val="172280712"/>
      </c:barChart>
      <c:catAx>
        <c:axId val="172281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807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280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81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40-4168-B361-2ED6E9710C54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40-4168-B361-2ED6E9710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399320"/>
        <c:axId val="1724024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40-4168-B361-2ED6E9710C54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540-4168-B361-2ED6E9710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99712"/>
        <c:axId val="172398144"/>
      </c:lineChart>
      <c:catAx>
        <c:axId val="172399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40245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2402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399320"/>
        <c:crosses val="autoZero"/>
        <c:crossBetween val="between"/>
      </c:valAx>
      <c:catAx>
        <c:axId val="172399712"/>
        <c:scaling>
          <c:orientation val="minMax"/>
        </c:scaling>
        <c:delete val="1"/>
        <c:axPos val="b"/>
        <c:majorTickMark val="out"/>
        <c:minorTickMark val="none"/>
        <c:tickLblPos val="nextTo"/>
        <c:crossAx val="172398144"/>
        <c:crosses val="autoZero"/>
        <c:auto val="0"/>
        <c:lblAlgn val="ctr"/>
        <c:lblOffset val="100"/>
        <c:noMultiLvlLbl val="0"/>
      </c:catAx>
      <c:valAx>
        <c:axId val="1723981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399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605-4D5E-BD6F-DC5575D54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0372736"/>
        <c:axId val="171711368"/>
      </c:barChart>
      <c:catAx>
        <c:axId val="130372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711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711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0372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2C9-4FBD-B38C-51500C62C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402064"/>
        <c:axId val="172398928"/>
      </c:barChart>
      <c:catAx>
        <c:axId val="172402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39892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2398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402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628-4806-A8B9-03B33F34F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402848"/>
        <c:axId val="172400104"/>
      </c:barChart>
      <c:catAx>
        <c:axId val="172402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4001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400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402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BE-4634-A361-B5952E205D6A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BE-4634-A361-B5952E205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403240"/>
        <c:axId val="1724036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BE-4634-A361-B5952E205D6A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ABE-4634-A361-B5952E205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404024"/>
        <c:axId val="172396576"/>
      </c:lineChart>
      <c:catAx>
        <c:axId val="172403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403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4036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403240"/>
        <c:crosses val="autoZero"/>
        <c:crossBetween val="between"/>
      </c:valAx>
      <c:catAx>
        <c:axId val="172404024"/>
        <c:scaling>
          <c:orientation val="minMax"/>
        </c:scaling>
        <c:delete val="1"/>
        <c:axPos val="b"/>
        <c:majorTickMark val="out"/>
        <c:minorTickMark val="none"/>
        <c:tickLblPos val="nextTo"/>
        <c:crossAx val="172396576"/>
        <c:crosses val="autoZero"/>
        <c:auto val="0"/>
        <c:lblAlgn val="ctr"/>
        <c:lblOffset val="100"/>
        <c:noMultiLvlLbl val="0"/>
      </c:catAx>
      <c:valAx>
        <c:axId val="1723965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404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B67-4D25-8BB0-095CD2245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397752"/>
        <c:axId val="172401672"/>
      </c:barChart>
      <c:catAx>
        <c:axId val="172397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4016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401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397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BE8-43A7-8D63-2F2232ADF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397360"/>
        <c:axId val="172565032"/>
      </c:barChart>
      <c:catAx>
        <c:axId val="172397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65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565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3973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DF-4174-9570-746E8F1333A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DF-4174-9570-746E8F133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560720"/>
        <c:axId val="1725646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DF-4174-9570-746E8F1333A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2DF-4174-9570-746E8F133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558760"/>
        <c:axId val="172563856"/>
      </c:lineChart>
      <c:catAx>
        <c:axId val="172560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6464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25646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60720"/>
        <c:crosses val="autoZero"/>
        <c:crossBetween val="between"/>
      </c:valAx>
      <c:catAx>
        <c:axId val="172558760"/>
        <c:scaling>
          <c:orientation val="minMax"/>
        </c:scaling>
        <c:delete val="1"/>
        <c:axPos val="b"/>
        <c:majorTickMark val="out"/>
        <c:minorTickMark val="none"/>
        <c:tickLblPos val="nextTo"/>
        <c:crossAx val="172563856"/>
        <c:crosses val="autoZero"/>
        <c:auto val="0"/>
        <c:lblAlgn val="ctr"/>
        <c:lblOffset val="100"/>
        <c:noMultiLvlLbl val="0"/>
      </c:catAx>
      <c:valAx>
        <c:axId val="1725638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558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6A0-435B-BF6E-4B890FD97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561504"/>
        <c:axId val="172564248"/>
      </c:barChart>
      <c:catAx>
        <c:axId val="172561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6424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2564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61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D5F-4BF9-A840-9D3338170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563072"/>
        <c:axId val="172562288"/>
      </c:barChart>
      <c:catAx>
        <c:axId val="172563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622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562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63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8C-4934-B8BE-7E92693C084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8C-4934-B8BE-7E92693C0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560328"/>
        <c:axId val="1725658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8C-4934-B8BE-7E92693C084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38C-4934-B8BE-7E92693C0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559152"/>
        <c:axId val="172559544"/>
      </c:lineChart>
      <c:catAx>
        <c:axId val="172560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658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2565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60328"/>
        <c:crosses val="autoZero"/>
        <c:crossBetween val="between"/>
      </c:valAx>
      <c:catAx>
        <c:axId val="172559152"/>
        <c:scaling>
          <c:orientation val="minMax"/>
        </c:scaling>
        <c:delete val="1"/>
        <c:axPos val="b"/>
        <c:majorTickMark val="out"/>
        <c:minorTickMark val="none"/>
        <c:tickLblPos val="nextTo"/>
        <c:crossAx val="172559544"/>
        <c:crosses val="autoZero"/>
        <c:auto val="0"/>
        <c:lblAlgn val="ctr"/>
        <c:lblOffset val="100"/>
        <c:noMultiLvlLbl val="0"/>
      </c:catAx>
      <c:valAx>
        <c:axId val="1725595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559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68E-4564-99A2-CCBA09F34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563464"/>
        <c:axId val="172559936"/>
      </c:barChart>
      <c:catAx>
        <c:axId val="172563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5993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2559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63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2B3-4CFB-8758-C245CCE65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713328"/>
        <c:axId val="171710584"/>
      </c:barChart>
      <c:catAx>
        <c:axId val="171713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710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7105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713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9C7-486F-989E-6084904AF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890352"/>
        <c:axId val="172893488"/>
      </c:barChart>
      <c:catAx>
        <c:axId val="172890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934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8934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9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D5-4E92-A821-F9D235B8DE14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D5-4E92-A821-F9D235B8D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889960"/>
        <c:axId val="1728942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D5-4E92-A821-F9D235B8DE14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FD5-4E92-A821-F9D235B8D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90744"/>
        <c:axId val="172891136"/>
      </c:lineChart>
      <c:catAx>
        <c:axId val="172889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942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28942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89960"/>
        <c:crosses val="autoZero"/>
        <c:crossBetween val="between"/>
      </c:valAx>
      <c:catAx>
        <c:axId val="172890744"/>
        <c:scaling>
          <c:orientation val="minMax"/>
        </c:scaling>
        <c:delete val="1"/>
        <c:axPos val="b"/>
        <c:majorTickMark val="out"/>
        <c:minorTickMark val="none"/>
        <c:tickLblPos val="nextTo"/>
        <c:crossAx val="172891136"/>
        <c:crosses val="autoZero"/>
        <c:auto val="0"/>
        <c:lblAlgn val="ctr"/>
        <c:lblOffset val="100"/>
        <c:noMultiLvlLbl val="0"/>
      </c:catAx>
      <c:valAx>
        <c:axId val="1728911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8907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022-40EE-98D7-F19728159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888000"/>
        <c:axId val="172894664"/>
      </c:barChart>
      <c:catAx>
        <c:axId val="172888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9466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28946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88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305-4022-A7EA-B554038E3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888392"/>
        <c:axId val="172891528"/>
      </c:barChart>
      <c:catAx>
        <c:axId val="172888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915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891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883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C7-41F3-BD74-214B2651BEC9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C7-41F3-BD74-214B2651B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888784"/>
        <c:axId val="1728923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C7-41F3-BD74-214B2651BEC9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3C7-41F3-BD74-214B2651B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89176"/>
        <c:axId val="172887608"/>
      </c:lineChart>
      <c:catAx>
        <c:axId val="172888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9231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2892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88784"/>
        <c:crosses val="autoZero"/>
        <c:crossBetween val="between"/>
      </c:valAx>
      <c:catAx>
        <c:axId val="172889176"/>
        <c:scaling>
          <c:orientation val="minMax"/>
        </c:scaling>
        <c:delete val="1"/>
        <c:axPos val="b"/>
        <c:majorTickMark val="out"/>
        <c:minorTickMark val="none"/>
        <c:tickLblPos val="nextTo"/>
        <c:crossAx val="172887608"/>
        <c:crosses val="autoZero"/>
        <c:auto val="0"/>
        <c:lblAlgn val="ctr"/>
        <c:lblOffset val="100"/>
        <c:noMultiLvlLbl val="0"/>
      </c:catAx>
      <c:valAx>
        <c:axId val="1728876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889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C2C-4FAB-A6EC-3114B6445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349472"/>
        <c:axId val="173349864"/>
      </c:barChart>
      <c:catAx>
        <c:axId val="173349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4986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3349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494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867-4C62-9D11-ED5BDE9B0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342808"/>
        <c:axId val="173346728"/>
      </c:barChart>
      <c:catAx>
        <c:axId val="173342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467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3346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42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B2-4729-B7AF-5986013C4B47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B2-4729-B7AF-5986013C4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344768"/>
        <c:axId val="1733451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B2-4729-B7AF-5986013C4B47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EB2-4729-B7AF-5986013C4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47120"/>
        <c:axId val="173346336"/>
      </c:lineChart>
      <c:catAx>
        <c:axId val="173344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451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3451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44768"/>
        <c:crosses val="autoZero"/>
        <c:crossBetween val="between"/>
      </c:valAx>
      <c:catAx>
        <c:axId val="173347120"/>
        <c:scaling>
          <c:orientation val="minMax"/>
        </c:scaling>
        <c:delete val="1"/>
        <c:axPos val="b"/>
        <c:majorTickMark val="out"/>
        <c:minorTickMark val="none"/>
        <c:tickLblPos val="nextTo"/>
        <c:crossAx val="173346336"/>
        <c:crosses val="autoZero"/>
        <c:auto val="0"/>
        <c:lblAlgn val="ctr"/>
        <c:lblOffset val="100"/>
        <c:noMultiLvlLbl val="0"/>
      </c:catAx>
      <c:valAx>
        <c:axId val="173346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347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EAC-414E-B634-E875A4C6E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345944"/>
        <c:axId val="173347512"/>
      </c:barChart>
      <c:catAx>
        <c:axId val="173345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47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347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45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F75-4BA7-9353-4B8EF768C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348688"/>
        <c:axId val="173349080"/>
      </c:barChart>
      <c:catAx>
        <c:axId val="173348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490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3490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48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9A-4203-BB78-734C38FF7825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9A-4203-BB78-734C38FF7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710976"/>
        <c:axId val="1717117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9A-4203-BB78-734C38FF7825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89A-4203-BB78-734C38FF7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712152"/>
        <c:axId val="171713720"/>
      </c:lineChart>
      <c:catAx>
        <c:axId val="171710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711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711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710976"/>
        <c:crosses val="autoZero"/>
        <c:crossBetween val="between"/>
      </c:valAx>
      <c:catAx>
        <c:axId val="171712152"/>
        <c:scaling>
          <c:orientation val="minMax"/>
        </c:scaling>
        <c:delete val="1"/>
        <c:axPos val="b"/>
        <c:majorTickMark val="out"/>
        <c:minorTickMark val="none"/>
        <c:tickLblPos val="nextTo"/>
        <c:crossAx val="171713720"/>
        <c:crosses val="autoZero"/>
        <c:auto val="0"/>
        <c:lblAlgn val="ctr"/>
        <c:lblOffset val="100"/>
        <c:noMultiLvlLbl val="0"/>
      </c:catAx>
      <c:valAx>
        <c:axId val="1717137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712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06-4AEB-8320-2766ACA0362E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06-4AEB-8320-2766ACA03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343592"/>
        <c:axId val="1733439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06-4AEB-8320-2766ACA0362E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206-4AEB-8320-2766ACA03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44376"/>
        <c:axId val="173641856"/>
      </c:lineChart>
      <c:catAx>
        <c:axId val="173343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439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3343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43592"/>
        <c:crosses val="autoZero"/>
        <c:crossBetween val="between"/>
      </c:valAx>
      <c:catAx>
        <c:axId val="173344376"/>
        <c:scaling>
          <c:orientation val="minMax"/>
        </c:scaling>
        <c:delete val="1"/>
        <c:axPos val="b"/>
        <c:majorTickMark val="out"/>
        <c:minorTickMark val="none"/>
        <c:tickLblPos val="nextTo"/>
        <c:crossAx val="173641856"/>
        <c:crosses val="autoZero"/>
        <c:auto val="0"/>
        <c:lblAlgn val="ctr"/>
        <c:lblOffset val="100"/>
        <c:noMultiLvlLbl val="0"/>
      </c:catAx>
      <c:valAx>
        <c:axId val="1736418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344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75E-460B-8021-FF283B39B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638720"/>
        <c:axId val="173644600"/>
      </c:barChart>
      <c:catAx>
        <c:axId val="173638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6446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3644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638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9EE-47E1-BF26-023756353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644992"/>
        <c:axId val="173640288"/>
      </c:barChart>
      <c:catAx>
        <c:axId val="173644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6402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3640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644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D9-4C4E-A671-E69BFDFB4934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D9-4C4E-A671-E69BFDFB4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639112"/>
        <c:axId val="1736430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D9-4C4E-A671-E69BFDFB4934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BD9-4C4E-A671-E69BFDFB4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643424"/>
        <c:axId val="173646168"/>
      </c:lineChart>
      <c:catAx>
        <c:axId val="173639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643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643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639112"/>
        <c:crosses val="autoZero"/>
        <c:crossBetween val="between"/>
      </c:valAx>
      <c:catAx>
        <c:axId val="173643424"/>
        <c:scaling>
          <c:orientation val="minMax"/>
        </c:scaling>
        <c:delete val="1"/>
        <c:axPos val="b"/>
        <c:majorTickMark val="out"/>
        <c:minorTickMark val="none"/>
        <c:tickLblPos val="nextTo"/>
        <c:crossAx val="173646168"/>
        <c:crosses val="autoZero"/>
        <c:auto val="0"/>
        <c:lblAlgn val="ctr"/>
        <c:lblOffset val="100"/>
        <c:noMultiLvlLbl val="0"/>
      </c:catAx>
      <c:valAx>
        <c:axId val="1736461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6434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9F-441C-9E48-A749D1A95DF9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9F-441C-9E48-A749D1A95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644208"/>
        <c:axId val="1736457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9F-441C-9E48-A749D1A95DF9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09F-441C-9E48-A749D1A95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639504"/>
        <c:axId val="173641072"/>
      </c:lineChart>
      <c:catAx>
        <c:axId val="173644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645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645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644208"/>
        <c:crosses val="autoZero"/>
        <c:crossBetween val="between"/>
      </c:valAx>
      <c:catAx>
        <c:axId val="173639504"/>
        <c:scaling>
          <c:orientation val="minMax"/>
        </c:scaling>
        <c:delete val="1"/>
        <c:axPos val="b"/>
        <c:majorTickMark val="out"/>
        <c:minorTickMark val="none"/>
        <c:tickLblPos val="nextTo"/>
        <c:crossAx val="173641072"/>
        <c:crosses val="autoZero"/>
        <c:auto val="0"/>
        <c:lblAlgn val="ctr"/>
        <c:lblOffset val="100"/>
        <c:noMultiLvlLbl val="0"/>
      </c:catAx>
      <c:valAx>
        <c:axId val="1736410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639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30-4939-906A-9A53A6150777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30-4939-906A-9A53A6150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643816"/>
        <c:axId val="1736398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30-4939-906A-9A53A6150777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230-4939-906A-9A53A6150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97112"/>
        <c:axId val="174193976"/>
      </c:lineChart>
      <c:catAx>
        <c:axId val="173643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639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639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643816"/>
        <c:crosses val="autoZero"/>
        <c:crossBetween val="between"/>
      </c:valAx>
      <c:catAx>
        <c:axId val="174197112"/>
        <c:scaling>
          <c:orientation val="minMax"/>
        </c:scaling>
        <c:delete val="1"/>
        <c:axPos val="b"/>
        <c:majorTickMark val="out"/>
        <c:minorTickMark val="none"/>
        <c:tickLblPos val="nextTo"/>
        <c:crossAx val="174193976"/>
        <c:crosses val="autoZero"/>
        <c:auto val="0"/>
        <c:lblAlgn val="ctr"/>
        <c:lblOffset val="100"/>
        <c:noMultiLvlLbl val="0"/>
      </c:catAx>
      <c:valAx>
        <c:axId val="1741939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197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7C-4ACD-819E-38B4A8C2E25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7C-4ACD-819E-38B4A8C2E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195152"/>
        <c:axId val="1741994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7C-4ACD-819E-38B4A8C2E25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57C-4ACD-819E-38B4A8C2E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93584"/>
        <c:axId val="174194760"/>
      </c:lineChart>
      <c:catAx>
        <c:axId val="174195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99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199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95152"/>
        <c:crosses val="autoZero"/>
        <c:crossBetween val="between"/>
      </c:valAx>
      <c:catAx>
        <c:axId val="174193584"/>
        <c:scaling>
          <c:orientation val="minMax"/>
        </c:scaling>
        <c:delete val="1"/>
        <c:axPos val="b"/>
        <c:majorTickMark val="out"/>
        <c:minorTickMark val="none"/>
        <c:tickLblPos val="nextTo"/>
        <c:crossAx val="174194760"/>
        <c:crosses val="autoZero"/>
        <c:auto val="0"/>
        <c:lblAlgn val="ctr"/>
        <c:lblOffset val="100"/>
        <c:noMultiLvlLbl val="0"/>
      </c:catAx>
      <c:valAx>
        <c:axId val="1741947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193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8-464F-B443-4B8729DB2E4E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B8-464F-B443-4B8729DB2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199856"/>
        <c:axId val="1741975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B8-464F-B443-4B8729DB2E4E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4B8-464F-B443-4B8729DB2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95544"/>
        <c:axId val="174203776"/>
      </c:lineChart>
      <c:catAx>
        <c:axId val="174199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97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197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99856"/>
        <c:crosses val="autoZero"/>
        <c:crossBetween val="between"/>
      </c:valAx>
      <c:catAx>
        <c:axId val="174195544"/>
        <c:scaling>
          <c:orientation val="minMax"/>
        </c:scaling>
        <c:delete val="1"/>
        <c:axPos val="b"/>
        <c:majorTickMark val="out"/>
        <c:minorTickMark val="none"/>
        <c:tickLblPos val="nextTo"/>
        <c:crossAx val="174203776"/>
        <c:crosses val="autoZero"/>
        <c:auto val="0"/>
        <c:lblAlgn val="ctr"/>
        <c:lblOffset val="100"/>
        <c:noMultiLvlLbl val="0"/>
      </c:catAx>
      <c:valAx>
        <c:axId val="1742037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195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425-49E8-AE52-F106F8906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203384"/>
        <c:axId val="174200248"/>
      </c:barChart>
      <c:catAx>
        <c:axId val="174203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0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200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3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98-4886-BEED-C7A5ED3A7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200640"/>
        <c:axId val="174205344"/>
      </c:barChart>
      <c:catAx>
        <c:axId val="174200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5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205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0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0E4-4066-BBE4-7BEBEB108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707056"/>
        <c:axId val="171707448"/>
      </c:barChart>
      <c:catAx>
        <c:axId val="171707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707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707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707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0A-41B2-B377-0E78B641BA9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0A-41B2-B377-0E78B641B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196720"/>
        <c:axId val="1742014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0A-41B2-B377-0E78B641BA9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C0A-41B2-B377-0E78B641B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204560"/>
        <c:axId val="174194368"/>
      </c:lineChart>
      <c:catAx>
        <c:axId val="174196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142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4201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96720"/>
        <c:crosses val="autoZero"/>
        <c:crossBetween val="between"/>
      </c:valAx>
      <c:catAx>
        <c:axId val="174204560"/>
        <c:scaling>
          <c:orientation val="minMax"/>
        </c:scaling>
        <c:delete val="1"/>
        <c:axPos val="b"/>
        <c:majorTickMark val="out"/>
        <c:minorTickMark val="none"/>
        <c:tickLblPos val="nextTo"/>
        <c:crossAx val="174194368"/>
        <c:crosses val="autoZero"/>
        <c:auto val="0"/>
        <c:lblAlgn val="ctr"/>
        <c:lblOffset val="100"/>
        <c:noMultiLvlLbl val="0"/>
      </c:catAx>
      <c:valAx>
        <c:axId val="1741943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204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742-4A45-85FE-DC153952C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197896"/>
        <c:axId val="174198288"/>
      </c:barChart>
      <c:catAx>
        <c:axId val="174197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9828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4198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97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729-4F95-9EB9-41F053CAA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201816"/>
        <c:axId val="174202600"/>
      </c:barChart>
      <c:catAx>
        <c:axId val="174201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26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202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1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51-4863-A028-89D8D88B3B19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51-4863-A028-89D8D88B3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202992"/>
        <c:axId val="1742049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51-4863-A028-89D8D88B3B19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F51-4863-A028-89D8D88B3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209264"/>
        <c:axId val="174208480"/>
      </c:lineChart>
      <c:catAx>
        <c:axId val="174202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4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2049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2992"/>
        <c:crosses val="autoZero"/>
        <c:crossBetween val="between"/>
      </c:valAx>
      <c:catAx>
        <c:axId val="174209264"/>
        <c:scaling>
          <c:orientation val="minMax"/>
        </c:scaling>
        <c:delete val="1"/>
        <c:axPos val="b"/>
        <c:majorTickMark val="out"/>
        <c:minorTickMark val="none"/>
        <c:tickLblPos val="nextTo"/>
        <c:crossAx val="174208480"/>
        <c:crosses val="autoZero"/>
        <c:auto val="0"/>
        <c:lblAlgn val="ctr"/>
        <c:lblOffset val="100"/>
        <c:noMultiLvlLbl val="0"/>
      </c:catAx>
      <c:valAx>
        <c:axId val="1742084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209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35D-4547-9C8E-7F8464A14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207304"/>
        <c:axId val="174206520"/>
      </c:barChart>
      <c:catAx>
        <c:axId val="174207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6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206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7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A4-4CB5-A289-49FDE8E68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206128"/>
        <c:axId val="174208088"/>
      </c:barChart>
      <c:catAx>
        <c:axId val="174206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8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208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6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E7-4082-AF71-DE6E0877120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E7-4082-AF71-DE6E08771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89120"/>
        <c:axId val="1743938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E7-4082-AF71-DE6E0877120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6E7-4082-AF71-DE6E08771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89512"/>
        <c:axId val="174389904"/>
      </c:lineChart>
      <c:catAx>
        <c:axId val="174389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382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43938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9120"/>
        <c:crosses val="autoZero"/>
        <c:crossBetween val="between"/>
      </c:valAx>
      <c:catAx>
        <c:axId val="174389512"/>
        <c:scaling>
          <c:orientation val="minMax"/>
        </c:scaling>
        <c:delete val="1"/>
        <c:axPos val="b"/>
        <c:majorTickMark val="out"/>
        <c:minorTickMark val="none"/>
        <c:tickLblPos val="nextTo"/>
        <c:crossAx val="174389904"/>
        <c:crosses val="autoZero"/>
        <c:auto val="0"/>
        <c:lblAlgn val="ctr"/>
        <c:lblOffset val="100"/>
        <c:noMultiLvlLbl val="0"/>
      </c:catAx>
      <c:valAx>
        <c:axId val="1743899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389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1A1-4E47-94AB-A17C35C17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92648"/>
        <c:axId val="174385200"/>
      </c:barChart>
      <c:catAx>
        <c:axId val="174392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52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4385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2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922-4DDB-9B8A-CD691E335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91864"/>
        <c:axId val="174394216"/>
      </c:barChart>
      <c:catAx>
        <c:axId val="174391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42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394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1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1E-47BA-AC02-4C7985F3288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1E-47BA-AC02-4C7985F32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92256"/>
        <c:axId val="1743883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1E-47BA-AC02-4C7985F3288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E1E-47BA-AC02-4C7985F32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93040"/>
        <c:axId val="174393432"/>
      </c:lineChart>
      <c:catAx>
        <c:axId val="174392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833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4388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2256"/>
        <c:crosses val="autoZero"/>
        <c:crossBetween val="between"/>
      </c:valAx>
      <c:catAx>
        <c:axId val="174393040"/>
        <c:scaling>
          <c:orientation val="minMax"/>
        </c:scaling>
        <c:delete val="1"/>
        <c:axPos val="b"/>
        <c:majorTickMark val="out"/>
        <c:minorTickMark val="none"/>
        <c:tickLblPos val="nextTo"/>
        <c:crossAx val="174393432"/>
        <c:crosses val="autoZero"/>
        <c:auto val="0"/>
        <c:lblAlgn val="ctr"/>
        <c:lblOffset val="100"/>
        <c:noMultiLvlLbl val="0"/>
      </c:catAx>
      <c:valAx>
        <c:axId val="174393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393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943-42ED-A344-F445D75A9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707840"/>
        <c:axId val="171709408"/>
      </c:barChart>
      <c:catAx>
        <c:axId val="171707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709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709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707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542-472B-AAEF-B8DD38740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82456"/>
        <c:axId val="174382848"/>
      </c:barChart>
      <c:catAx>
        <c:axId val="174382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284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4382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2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DB-471E-A169-E40A4AA26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90688"/>
        <c:axId val="174383240"/>
      </c:barChart>
      <c:catAx>
        <c:axId val="174390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32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383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0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08-4457-A822-F272596FE8B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08-4457-A822-F272596FE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88728"/>
        <c:axId val="1743840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08-4457-A822-F272596FE8B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E08-4457-A822-F272596FE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84416"/>
        <c:axId val="174391080"/>
      </c:lineChart>
      <c:catAx>
        <c:axId val="174388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4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384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8728"/>
        <c:crosses val="autoZero"/>
        <c:crossBetween val="between"/>
      </c:valAx>
      <c:catAx>
        <c:axId val="174384416"/>
        <c:scaling>
          <c:orientation val="minMax"/>
        </c:scaling>
        <c:delete val="1"/>
        <c:axPos val="b"/>
        <c:majorTickMark val="out"/>
        <c:minorTickMark val="none"/>
        <c:tickLblPos val="nextTo"/>
        <c:crossAx val="174391080"/>
        <c:crosses val="autoZero"/>
        <c:auto val="0"/>
        <c:lblAlgn val="ctr"/>
        <c:lblOffset val="100"/>
        <c:noMultiLvlLbl val="0"/>
      </c:catAx>
      <c:valAx>
        <c:axId val="1743910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384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DD1-46BA-B33F-B0FC8DEDD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86376"/>
        <c:axId val="174386768"/>
      </c:barChart>
      <c:catAx>
        <c:axId val="174386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6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3867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6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7B2-497D-A328-FC1B6C5FB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87552"/>
        <c:axId val="174387944"/>
      </c:barChart>
      <c:catAx>
        <c:axId val="174387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7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387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7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FE-48DD-BCD2-BBAF92ADBF82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FE-48DD-BCD2-BBAF92ADB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97352"/>
        <c:axId val="1743957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FE-48DD-BCD2-BBAF92ADBF82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BFE-48DD-BCD2-BBAF92ADB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96176"/>
        <c:axId val="174396960"/>
      </c:lineChart>
      <c:catAx>
        <c:axId val="174397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57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4395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7352"/>
        <c:crosses val="autoZero"/>
        <c:crossBetween val="between"/>
      </c:valAx>
      <c:catAx>
        <c:axId val="174396176"/>
        <c:scaling>
          <c:orientation val="minMax"/>
        </c:scaling>
        <c:delete val="1"/>
        <c:axPos val="b"/>
        <c:majorTickMark val="out"/>
        <c:minorTickMark val="none"/>
        <c:tickLblPos val="nextTo"/>
        <c:crossAx val="174396960"/>
        <c:crosses val="autoZero"/>
        <c:auto val="0"/>
        <c:lblAlgn val="ctr"/>
        <c:lblOffset val="100"/>
        <c:noMultiLvlLbl val="0"/>
      </c:catAx>
      <c:valAx>
        <c:axId val="1743969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396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772-4C0A-8AED-47B744703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95000"/>
        <c:axId val="174394608"/>
      </c:barChart>
      <c:catAx>
        <c:axId val="174395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460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4394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5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916-40AA-A353-CDAC9551B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65064"/>
        <c:axId val="175359576"/>
      </c:barChart>
      <c:catAx>
        <c:axId val="175365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595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5359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65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31-4FCD-9595-037B1B04E300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31-4FCD-9595-037B1B04E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63888"/>
        <c:axId val="1753584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31-4FCD-9595-037B1B04E300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131-4FCD-9595-037B1B04E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56440"/>
        <c:axId val="175363104"/>
      </c:lineChart>
      <c:catAx>
        <c:axId val="175363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584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5358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63888"/>
        <c:crosses val="autoZero"/>
        <c:crossBetween val="between"/>
      </c:valAx>
      <c:catAx>
        <c:axId val="175356440"/>
        <c:scaling>
          <c:orientation val="minMax"/>
        </c:scaling>
        <c:delete val="1"/>
        <c:axPos val="b"/>
        <c:majorTickMark val="out"/>
        <c:minorTickMark val="none"/>
        <c:tickLblPos val="nextTo"/>
        <c:crossAx val="175363104"/>
        <c:crosses val="autoZero"/>
        <c:auto val="0"/>
        <c:lblAlgn val="ctr"/>
        <c:lblOffset val="100"/>
        <c:noMultiLvlLbl val="0"/>
      </c:catAx>
      <c:valAx>
        <c:axId val="1753631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5356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607-41C6-AB25-1490EE2F0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59184"/>
        <c:axId val="175357616"/>
      </c:barChart>
      <c:catAx>
        <c:axId val="175359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576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5357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59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38-4527-8410-D83C671E28A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38-4527-8410-D83C671E2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712936"/>
        <c:axId val="1717141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38-4527-8410-D83C671E28A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038-4527-8410-D83C671E2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706664"/>
        <c:axId val="171709016"/>
      </c:lineChart>
      <c:catAx>
        <c:axId val="171712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714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714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712936"/>
        <c:crosses val="autoZero"/>
        <c:crossBetween val="between"/>
      </c:valAx>
      <c:catAx>
        <c:axId val="171706664"/>
        <c:scaling>
          <c:orientation val="minMax"/>
        </c:scaling>
        <c:delete val="1"/>
        <c:axPos val="b"/>
        <c:majorTickMark val="out"/>
        <c:minorTickMark val="none"/>
        <c:tickLblPos val="nextTo"/>
        <c:crossAx val="171709016"/>
        <c:crosses val="autoZero"/>
        <c:auto val="0"/>
        <c:lblAlgn val="ctr"/>
        <c:lblOffset val="100"/>
        <c:noMultiLvlLbl val="0"/>
      </c:catAx>
      <c:valAx>
        <c:axId val="1717090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706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C31-4BEA-AC30-7739B45B2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63496"/>
        <c:axId val="175353304"/>
      </c:barChart>
      <c:catAx>
        <c:axId val="175363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533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5353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63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7A-4772-9252-087573F6247C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7A-4772-9252-087573F62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56832"/>
        <c:axId val="1753536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7A-4772-9252-087573F6247C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E7A-4772-9252-087573F62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59968"/>
        <c:axId val="175358792"/>
      </c:lineChart>
      <c:catAx>
        <c:axId val="175356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5369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53536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56832"/>
        <c:crosses val="autoZero"/>
        <c:crossBetween val="between"/>
      </c:valAx>
      <c:catAx>
        <c:axId val="175359968"/>
        <c:scaling>
          <c:orientation val="minMax"/>
        </c:scaling>
        <c:delete val="1"/>
        <c:axPos val="b"/>
        <c:majorTickMark val="out"/>
        <c:minorTickMark val="none"/>
        <c:tickLblPos val="nextTo"/>
        <c:crossAx val="175358792"/>
        <c:crosses val="autoZero"/>
        <c:auto val="0"/>
        <c:lblAlgn val="ctr"/>
        <c:lblOffset val="100"/>
        <c:noMultiLvlLbl val="0"/>
      </c:catAx>
      <c:valAx>
        <c:axId val="1753587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5359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74D-416D-BA2F-E71D8A66E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54088"/>
        <c:axId val="175354480"/>
      </c:barChart>
      <c:catAx>
        <c:axId val="175354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5448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5354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54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4D0-4313-8C47-930CD6759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54872"/>
        <c:axId val="175360752"/>
      </c:barChart>
      <c:catAx>
        <c:axId val="175354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607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5360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54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A5-4D6E-BF5A-79DFCC19539E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A5-4D6E-BF5A-79DFCC195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61144"/>
        <c:axId val="1753615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A5-4D6E-BF5A-79DFCC19539E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4A5-4D6E-BF5A-79DFCC195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55264"/>
        <c:axId val="175364672"/>
      </c:lineChart>
      <c:catAx>
        <c:axId val="175361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6153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5361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61144"/>
        <c:crosses val="autoZero"/>
        <c:crossBetween val="between"/>
      </c:valAx>
      <c:catAx>
        <c:axId val="175355264"/>
        <c:scaling>
          <c:orientation val="minMax"/>
        </c:scaling>
        <c:delete val="1"/>
        <c:axPos val="b"/>
        <c:majorTickMark val="out"/>
        <c:minorTickMark val="none"/>
        <c:tickLblPos val="nextTo"/>
        <c:crossAx val="175364672"/>
        <c:crosses val="autoZero"/>
        <c:auto val="0"/>
        <c:lblAlgn val="ctr"/>
        <c:lblOffset val="100"/>
        <c:noMultiLvlLbl val="0"/>
      </c:catAx>
      <c:valAx>
        <c:axId val="1753646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5355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6F4-4AF2-9FEF-9D81186B8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61928"/>
        <c:axId val="175362320"/>
      </c:barChart>
      <c:catAx>
        <c:axId val="175361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6232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53623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61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4A-4D81-9FB0-C1DFCA37F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67416"/>
        <c:axId val="175366240"/>
      </c:barChart>
      <c:catAx>
        <c:axId val="175367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662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5366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67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43-4E73-B0AB-B8B4EFC5AC8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43-4E73-B0AB-B8B4EFC5A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65848"/>
        <c:axId val="1753678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43-4E73-B0AB-B8B4EFC5AC8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D43-4E73-B0AB-B8B4EFC5A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68592"/>
        <c:axId val="175367024"/>
      </c:lineChart>
      <c:catAx>
        <c:axId val="175365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67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367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65848"/>
        <c:crosses val="autoZero"/>
        <c:crossBetween val="between"/>
      </c:valAx>
      <c:catAx>
        <c:axId val="175368592"/>
        <c:scaling>
          <c:orientation val="minMax"/>
        </c:scaling>
        <c:delete val="1"/>
        <c:axPos val="b"/>
        <c:majorTickMark val="out"/>
        <c:minorTickMark val="none"/>
        <c:tickLblPos val="nextTo"/>
        <c:crossAx val="175367024"/>
        <c:crosses val="autoZero"/>
        <c:auto val="0"/>
        <c:lblAlgn val="ctr"/>
        <c:lblOffset val="100"/>
        <c:noMultiLvlLbl val="0"/>
      </c:catAx>
      <c:valAx>
        <c:axId val="1753670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5368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99D-472C-9943-8AD0A8820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012848"/>
        <c:axId val="176014808"/>
      </c:barChart>
      <c:catAx>
        <c:axId val="176012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4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014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2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27-4F60-B7A4-DE5E06F3C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010496"/>
        <c:axId val="176013240"/>
      </c:barChart>
      <c:catAx>
        <c:axId val="176010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3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013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0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7E1-43AA-BF46-9CF747E55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404016"/>
        <c:axId val="171407936"/>
      </c:barChart>
      <c:catAx>
        <c:axId val="171404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7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407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4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6D-45B1-AFC0-205FAF77FCA4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6D-45B1-AFC0-205FAF77F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010104"/>
        <c:axId val="1760144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6D-45B1-AFC0-205FAF77FCA4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76D-45B1-AFC0-205FAF77F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008144"/>
        <c:axId val="176007360"/>
      </c:lineChart>
      <c:catAx>
        <c:axId val="176010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44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6014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0104"/>
        <c:crosses val="autoZero"/>
        <c:crossBetween val="between"/>
      </c:valAx>
      <c:catAx>
        <c:axId val="176008144"/>
        <c:scaling>
          <c:orientation val="minMax"/>
        </c:scaling>
        <c:delete val="1"/>
        <c:axPos val="b"/>
        <c:majorTickMark val="out"/>
        <c:minorTickMark val="none"/>
        <c:tickLblPos val="nextTo"/>
        <c:crossAx val="176007360"/>
        <c:crosses val="autoZero"/>
        <c:auto val="0"/>
        <c:lblAlgn val="ctr"/>
        <c:lblOffset val="100"/>
        <c:noMultiLvlLbl val="0"/>
      </c:catAx>
      <c:valAx>
        <c:axId val="1760073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6008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9B7-413B-B0CF-164503EC4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006184"/>
        <c:axId val="176008928"/>
      </c:barChart>
      <c:catAx>
        <c:axId val="176006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0892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6008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06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F88-479E-A12C-469B35D3A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005400"/>
        <c:axId val="176015984"/>
      </c:barChart>
      <c:catAx>
        <c:axId val="176005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59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6015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054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29-43BF-BB3E-ED9A53EC5818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29-43BF-BB3E-ED9A53EC5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006968"/>
        <c:axId val="1760163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29-43BF-BB3E-ED9A53EC5818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529-43BF-BB3E-ED9A53EC5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007752"/>
        <c:axId val="176013632"/>
      </c:lineChart>
      <c:catAx>
        <c:axId val="176006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6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016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06968"/>
        <c:crosses val="autoZero"/>
        <c:crossBetween val="between"/>
      </c:valAx>
      <c:catAx>
        <c:axId val="176007752"/>
        <c:scaling>
          <c:orientation val="minMax"/>
        </c:scaling>
        <c:delete val="1"/>
        <c:axPos val="b"/>
        <c:majorTickMark val="out"/>
        <c:minorTickMark val="none"/>
        <c:tickLblPos val="nextTo"/>
        <c:crossAx val="176013632"/>
        <c:crosses val="autoZero"/>
        <c:auto val="0"/>
        <c:lblAlgn val="ctr"/>
        <c:lblOffset val="100"/>
        <c:noMultiLvlLbl val="0"/>
      </c:catAx>
      <c:valAx>
        <c:axId val="1760136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6007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76-492D-8CC3-144F6B75B5F7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76-492D-8CC3-144F6B75B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004224"/>
        <c:axId val="1760108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76-492D-8CC3-144F6B75B5F7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576-492D-8CC3-144F6B75B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009712"/>
        <c:axId val="176015200"/>
      </c:lineChart>
      <c:catAx>
        <c:axId val="176004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0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010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04224"/>
        <c:crosses val="autoZero"/>
        <c:crossBetween val="between"/>
      </c:valAx>
      <c:catAx>
        <c:axId val="176009712"/>
        <c:scaling>
          <c:orientation val="minMax"/>
        </c:scaling>
        <c:delete val="1"/>
        <c:axPos val="b"/>
        <c:majorTickMark val="out"/>
        <c:minorTickMark val="none"/>
        <c:tickLblPos val="nextTo"/>
        <c:crossAx val="176015200"/>
        <c:crosses val="autoZero"/>
        <c:auto val="0"/>
        <c:lblAlgn val="ctr"/>
        <c:lblOffset val="100"/>
        <c:noMultiLvlLbl val="0"/>
      </c:catAx>
      <c:valAx>
        <c:axId val="1760152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6009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86-44E3-B595-004FC760C276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86-44E3-B595-004FC760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011672"/>
        <c:axId val="1760120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86-44E3-B595-004FC760C276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186-44E3-B595-004FC760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015592"/>
        <c:axId val="176014024"/>
      </c:lineChart>
      <c:catAx>
        <c:axId val="176011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2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012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1672"/>
        <c:crosses val="autoZero"/>
        <c:crossBetween val="between"/>
      </c:valAx>
      <c:catAx>
        <c:axId val="176015592"/>
        <c:scaling>
          <c:orientation val="minMax"/>
        </c:scaling>
        <c:delete val="1"/>
        <c:axPos val="b"/>
        <c:majorTickMark val="out"/>
        <c:minorTickMark val="none"/>
        <c:tickLblPos val="nextTo"/>
        <c:crossAx val="176014024"/>
        <c:crosses val="autoZero"/>
        <c:auto val="0"/>
        <c:lblAlgn val="ctr"/>
        <c:lblOffset val="100"/>
        <c:noMultiLvlLbl val="0"/>
      </c:catAx>
      <c:valAx>
        <c:axId val="1760140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6015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98-452D-A745-510275858F97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98-452D-A745-510275858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018336"/>
        <c:axId val="1760175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98-452D-A745-510275858F97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298-452D-A745-510275858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019120"/>
        <c:axId val="176019904"/>
      </c:lineChart>
      <c:catAx>
        <c:axId val="176018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7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017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8336"/>
        <c:crosses val="autoZero"/>
        <c:crossBetween val="between"/>
      </c:valAx>
      <c:catAx>
        <c:axId val="176019120"/>
        <c:scaling>
          <c:orientation val="minMax"/>
        </c:scaling>
        <c:delete val="1"/>
        <c:axPos val="b"/>
        <c:majorTickMark val="out"/>
        <c:minorTickMark val="none"/>
        <c:tickLblPos val="nextTo"/>
        <c:crossAx val="176019904"/>
        <c:crosses val="autoZero"/>
        <c:auto val="0"/>
        <c:lblAlgn val="ctr"/>
        <c:lblOffset val="100"/>
        <c:noMultiLvlLbl val="0"/>
      </c:catAx>
      <c:valAx>
        <c:axId val="1760199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6019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34-460E-A29F-65D7EE1D5C5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34-460E-A29F-65D7EE1D5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016768"/>
        <c:axId val="1760187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34-460E-A29F-65D7EE1D5C5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334-460E-A29F-65D7EE1D5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017160"/>
        <c:axId val="176019512"/>
      </c:lineChart>
      <c:catAx>
        <c:axId val="176016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8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018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6768"/>
        <c:crosses val="autoZero"/>
        <c:crossBetween val="between"/>
      </c:valAx>
      <c:catAx>
        <c:axId val="176017160"/>
        <c:scaling>
          <c:orientation val="minMax"/>
        </c:scaling>
        <c:delete val="1"/>
        <c:axPos val="b"/>
        <c:majorTickMark val="out"/>
        <c:minorTickMark val="none"/>
        <c:tickLblPos val="nextTo"/>
        <c:crossAx val="176019512"/>
        <c:crosses val="autoZero"/>
        <c:auto val="0"/>
        <c:lblAlgn val="ctr"/>
        <c:lblOffset val="100"/>
        <c:noMultiLvlLbl val="0"/>
      </c:catAx>
      <c:valAx>
        <c:axId val="1760195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6017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418-4501-AAEF-50FD03086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244936"/>
        <c:axId val="176241800"/>
      </c:barChart>
      <c:catAx>
        <c:axId val="176244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41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241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449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B3C-4FA8-A4D4-A9FEE4648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245328"/>
        <c:axId val="176247288"/>
      </c:barChart>
      <c:catAx>
        <c:axId val="176245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47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247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45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EA-44B8-B868-D361317B8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401272"/>
        <c:axId val="171407544"/>
      </c:barChart>
      <c:catAx>
        <c:axId val="171401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7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407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1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67-48AE-A78C-BEAB7E5341E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67-48AE-A78C-BEAB7E534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239056"/>
        <c:axId val="1762504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67-48AE-A78C-BEAB7E5341E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167-48AE-A78C-BEAB7E534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245720"/>
        <c:axId val="176239840"/>
      </c:lineChart>
      <c:catAx>
        <c:axId val="176239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50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250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39056"/>
        <c:crosses val="autoZero"/>
        <c:crossBetween val="between"/>
      </c:valAx>
      <c:catAx>
        <c:axId val="176245720"/>
        <c:scaling>
          <c:orientation val="minMax"/>
        </c:scaling>
        <c:delete val="1"/>
        <c:axPos val="b"/>
        <c:majorTickMark val="out"/>
        <c:minorTickMark val="none"/>
        <c:tickLblPos val="nextTo"/>
        <c:crossAx val="176239840"/>
        <c:crosses val="autoZero"/>
        <c:auto val="0"/>
        <c:lblAlgn val="ctr"/>
        <c:lblOffset val="100"/>
        <c:noMultiLvlLbl val="0"/>
      </c:catAx>
      <c:valAx>
        <c:axId val="1762398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6245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A49-4291-AB4C-726582288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246504"/>
        <c:axId val="176240232"/>
      </c:barChart>
      <c:catAx>
        <c:axId val="176246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40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2402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46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523-428A-906C-953962389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243368"/>
        <c:axId val="176248072"/>
      </c:barChart>
      <c:catAx>
        <c:axId val="176243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48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248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43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84" Type="http://schemas.openxmlformats.org/officeDocument/2006/relationships/chart" Target="../charts/chart84.xml"/><Relationship Id="rId89" Type="http://schemas.openxmlformats.org/officeDocument/2006/relationships/chart" Target="../charts/chart89.xml"/><Relationship Id="rId16" Type="http://schemas.openxmlformats.org/officeDocument/2006/relationships/chart" Target="../charts/chart16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5" Type="http://schemas.openxmlformats.org/officeDocument/2006/relationships/chart" Target="../charts/chart5.xml"/><Relationship Id="rId90" Type="http://schemas.openxmlformats.org/officeDocument/2006/relationships/chart" Target="../charts/chart90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77" Type="http://schemas.openxmlformats.org/officeDocument/2006/relationships/chart" Target="../charts/chart77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80" Type="http://schemas.openxmlformats.org/officeDocument/2006/relationships/chart" Target="../charts/chart80.xml"/><Relationship Id="rId85" Type="http://schemas.openxmlformats.org/officeDocument/2006/relationships/chart" Target="../charts/chart85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91" Type="http://schemas.openxmlformats.org/officeDocument/2006/relationships/chart" Target="../charts/chart91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4" Type="http://schemas.openxmlformats.org/officeDocument/2006/relationships/chart" Target="../charts/chart24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9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981" name="Oval 1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>
          <a:spLocks noChangeArrowheads="1"/>
        </xdr:cNvSpPr>
      </xdr:nvSpPr>
      <xdr:spPr bwMode="auto">
        <a:xfrm>
          <a:off x="443865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1593" name="Rectangle 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3054" name="Rectangle 11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2051" name="Rectangle 12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2982" name="Rectangle 13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2822" name="Rectangle 14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2102" name="Rectangle 2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1058" name="Rectangle 2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1993" name="Rectangle 23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1065" name="Rectangle 2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1787" name="Rectangle 25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1247" name="Rectangle 2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2082" name="Rectangle 27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3017" name="Rectangle 28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2089" name="Rectangle 29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2811" name="Rectangle 30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1261" name="Rectangle 5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1775" name="Rectangle 56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2285" name="Rectangle 57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2795" name="Rectangle 58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2724" name="Rectangle 59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2769" name="Rectangle 60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2799" name="Rectangle 61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3309" name="Rectangle 62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3819" name="Rectangle 63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3748" name="Rectangle 64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1774" name="Rectangle 679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1152" name="Rectangle 686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1627" name="Rectangle 687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1290" name="Rectangle 688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2847" name="Rectangle 689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2176" name="Rectangle 690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2337" name="Rectangle 691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2651" name="Rectangle 692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2314" name="Rectangle 69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3871" name="Rectangle 694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3200" name="Rectangle 695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3361" name="Rectangle 696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3675" name="Rectangle 697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3338" name="Rectangle 698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381727" name="Rectangle 699">
          <a:extLst>
            <a:ext uri="{FF2B5EF4-FFF2-40B4-BE49-F238E27FC236}">
              <a16:creationId xmlns:a16="http://schemas.microsoft.com/office/drawing/2014/main" id="{00000000-0008-0000-0000-00001FD305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1380" name="Rectangle 721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1053" name="Rectangle 72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1896" name="Rectangle 726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1055" name="Rectangle 727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1573" name="Rectangle 728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1987" name="Rectangle 729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2077" name="Rectangle 730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2920" name="Rectangle 731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2079" name="Rectangle 732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2597" name="Rectangle 733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43</xdr:row>
      <xdr:rowOff>0</xdr:rowOff>
    </xdr:from>
    <xdr:to>
      <xdr:col>4</xdr:col>
      <xdr:colOff>0</xdr:colOff>
      <xdr:row>43</xdr:row>
      <xdr:rowOff>0</xdr:rowOff>
    </xdr:to>
    <xdr:graphicFrame macro="">
      <xdr:nvGraphicFramePr>
        <xdr:cNvPr id="305" name="Wykres 1355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43</xdr:row>
      <xdr:rowOff>0</xdr:rowOff>
    </xdr:from>
    <xdr:to>
      <xdr:col>4</xdr:col>
      <xdr:colOff>0</xdr:colOff>
      <xdr:row>43</xdr:row>
      <xdr:rowOff>0</xdr:rowOff>
    </xdr:to>
    <xdr:graphicFrame macro="">
      <xdr:nvGraphicFramePr>
        <xdr:cNvPr id="306" name="Wykres 1356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43</xdr:row>
      <xdr:rowOff>0</xdr:rowOff>
    </xdr:from>
    <xdr:to>
      <xdr:col>4</xdr:col>
      <xdr:colOff>0</xdr:colOff>
      <xdr:row>43</xdr:row>
      <xdr:rowOff>0</xdr:rowOff>
    </xdr:to>
    <xdr:graphicFrame macro="">
      <xdr:nvGraphicFramePr>
        <xdr:cNvPr id="307" name="Wykres 1357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57150</xdr:colOff>
      <xdr:row>43</xdr:row>
      <xdr:rowOff>0</xdr:rowOff>
    </xdr:from>
    <xdr:to>
      <xdr:col>4</xdr:col>
      <xdr:colOff>0</xdr:colOff>
      <xdr:row>43</xdr:row>
      <xdr:rowOff>0</xdr:rowOff>
    </xdr:to>
    <xdr:graphicFrame macro="">
      <xdr:nvGraphicFramePr>
        <xdr:cNvPr id="308" name="Wykres 1358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171450</xdr:colOff>
      <xdr:row>43</xdr:row>
      <xdr:rowOff>0</xdr:rowOff>
    </xdr:from>
    <xdr:to>
      <xdr:col>4</xdr:col>
      <xdr:colOff>0</xdr:colOff>
      <xdr:row>43</xdr:row>
      <xdr:rowOff>0</xdr:rowOff>
    </xdr:to>
    <xdr:graphicFrame macro="">
      <xdr:nvGraphicFramePr>
        <xdr:cNvPr id="309" name="Wykres 1359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152400</xdr:colOff>
      <xdr:row>43</xdr:row>
      <xdr:rowOff>0</xdr:rowOff>
    </xdr:from>
    <xdr:to>
      <xdr:col>4</xdr:col>
      <xdr:colOff>0</xdr:colOff>
      <xdr:row>43</xdr:row>
      <xdr:rowOff>0</xdr:rowOff>
    </xdr:to>
    <xdr:graphicFrame macro="">
      <xdr:nvGraphicFramePr>
        <xdr:cNvPr id="310" name="Wykres 1360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1" name="Wykres 5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2" name="Wykres 6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3" name="Wykres 7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4" name="Wykres 8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5" name="Wykres 9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6" name="Wykres 10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7" name="Wykres 31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8" name="Wykres 3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9" name="Wykres 33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0" name="Wykres 34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1" name="Wykres 35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2" name="Wykres 36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3" name="Wykres 37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4" name="Wykres 38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5" name="Wykres 39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6" name="Wykres 40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7" name="Wykres 41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8" name="Wykres 4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9" name="Wykres 43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0" name="Wykres 44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1" name="Wykres 45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2" name="Wykres 46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3" name="Wykres 47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4" name="Wykres 48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5" name="Wykres 49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6" name="Wykres 50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7" name="Wykres 51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8" name="Wykres 53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9" name="Wykres 54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0" name="Wykres 55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1" name="Wykres 65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2" name="Wykres 66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3" name="Wykres 67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4" name="Wykres 68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5" name="Wykres 69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6" name="Wykres 70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7" name="Wykres 75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8" name="Wykres 76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9" name="Wykres 77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0" name="Wykres 78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1" name="Wykres 68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2" name="Wykres 68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3" name="Wykres 68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4" name="Wykres 68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5" name="Wykres 68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6" name="Wykres 68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7" name="Wykres 700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8" name="Wykres 701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9" name="Wykres 70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0" name="Wykres 703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1" name="Wykres 704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2" name="Wykres 705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3" name="Wykres 706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4" name="Wykres 707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5" name="Wykres 708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6" name="Wykres 709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7" name="Wykres 710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8" name="Wykres 711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9" name="Wykres 71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0" name="Wykres 713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1" name="Wykres 714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2" name="Wykres 715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3" name="Wykres 716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4" name="Wykres 717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5" name="Wykres 718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6" name="Wykres 719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7" name="Wykres 720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8" name="Wykres 72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9" name="Wykres 723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0" name="Wykres 724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1" name="Wykres 734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2" name="Wykres 735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3" name="Wykres 736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4" name="Wykres 737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5" name="Wykres 738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6" name="Wykres 739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7" name="Wykres 740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8" name="Wykres 741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9" name="Wykres 74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90" name="Wykres 743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3</xdr:col>
      <xdr:colOff>57150</xdr:colOff>
      <xdr:row>30</xdr:row>
      <xdr:rowOff>0</xdr:rowOff>
    </xdr:from>
    <xdr:to>
      <xdr:col>4</xdr:col>
      <xdr:colOff>0</xdr:colOff>
      <xdr:row>30</xdr:row>
      <xdr:rowOff>0</xdr:rowOff>
    </xdr:to>
    <xdr:graphicFrame macro="">
      <xdr:nvGraphicFramePr>
        <xdr:cNvPr id="391" name="Wykres 1355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</xdr:col>
      <xdr:colOff>171450</xdr:colOff>
      <xdr:row>30</xdr:row>
      <xdr:rowOff>0</xdr:rowOff>
    </xdr:from>
    <xdr:to>
      <xdr:col>4</xdr:col>
      <xdr:colOff>0</xdr:colOff>
      <xdr:row>30</xdr:row>
      <xdr:rowOff>0</xdr:rowOff>
    </xdr:to>
    <xdr:graphicFrame macro="">
      <xdr:nvGraphicFramePr>
        <xdr:cNvPr id="392" name="Wykres 1356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0</xdr:col>
      <xdr:colOff>152400</xdr:colOff>
      <xdr:row>30</xdr:row>
      <xdr:rowOff>0</xdr:rowOff>
    </xdr:from>
    <xdr:to>
      <xdr:col>4</xdr:col>
      <xdr:colOff>0</xdr:colOff>
      <xdr:row>30</xdr:row>
      <xdr:rowOff>0</xdr:rowOff>
    </xdr:to>
    <xdr:graphicFrame macro="">
      <xdr:nvGraphicFramePr>
        <xdr:cNvPr id="393" name="Wykres 1357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3</xdr:col>
      <xdr:colOff>57150</xdr:colOff>
      <xdr:row>30</xdr:row>
      <xdr:rowOff>0</xdr:rowOff>
    </xdr:from>
    <xdr:to>
      <xdr:col>4</xdr:col>
      <xdr:colOff>0</xdr:colOff>
      <xdr:row>30</xdr:row>
      <xdr:rowOff>0</xdr:rowOff>
    </xdr:to>
    <xdr:graphicFrame macro="">
      <xdr:nvGraphicFramePr>
        <xdr:cNvPr id="394" name="Wykres 1358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</xdr:col>
      <xdr:colOff>171450</xdr:colOff>
      <xdr:row>30</xdr:row>
      <xdr:rowOff>0</xdr:rowOff>
    </xdr:from>
    <xdr:to>
      <xdr:col>4</xdr:col>
      <xdr:colOff>0</xdr:colOff>
      <xdr:row>30</xdr:row>
      <xdr:rowOff>0</xdr:rowOff>
    </xdr:to>
    <xdr:graphicFrame macro="">
      <xdr:nvGraphicFramePr>
        <xdr:cNvPr id="395" name="Wykres 1359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0</xdr:col>
      <xdr:colOff>152400</xdr:colOff>
      <xdr:row>30</xdr:row>
      <xdr:rowOff>0</xdr:rowOff>
    </xdr:from>
    <xdr:to>
      <xdr:col>4</xdr:col>
      <xdr:colOff>0</xdr:colOff>
      <xdr:row>30</xdr:row>
      <xdr:rowOff>0</xdr:rowOff>
    </xdr:to>
    <xdr:graphicFrame macro="">
      <xdr:nvGraphicFramePr>
        <xdr:cNvPr id="396" name="Wykres 1360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iopea\budzet1\Moje%20dokumenty\2002_BUDZET\2001%20PROJEKT\2001-DOCH-%20PROJ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DOCH.UW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tabSelected="1" zoomScale="90" zoomScaleNormal="90" zoomScaleSheetLayoutView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E47" sqref="E47"/>
    </sheetView>
  </sheetViews>
  <sheetFormatPr defaultRowHeight="12.75" x14ac:dyDescent="0.2"/>
  <cols>
    <col min="1" max="1" width="4.7109375" style="11" customWidth="1"/>
    <col min="2" max="2" width="7.28515625" style="11" customWidth="1"/>
    <col min="3" max="3" width="6.140625" style="13" customWidth="1"/>
    <col min="4" max="4" width="35.28515625" style="4" customWidth="1"/>
    <col min="5" max="5" width="26.85546875" style="16" customWidth="1"/>
    <col min="6" max="6" width="15.85546875" style="21" customWidth="1"/>
    <col min="7" max="7" width="16.7109375" style="70" customWidth="1"/>
    <col min="8" max="8" width="15.85546875" style="92" customWidth="1"/>
    <col min="9" max="9" width="7.7109375" customWidth="1"/>
    <col min="10" max="10" width="9.140625" customWidth="1"/>
    <col min="11" max="11" width="10.7109375" customWidth="1"/>
    <col min="12" max="13" width="9.140625" customWidth="1"/>
  </cols>
  <sheetData>
    <row r="1" spans="1:13" s="73" customFormat="1" ht="16.5" customHeight="1" x14ac:dyDescent="0.2">
      <c r="A1" s="75"/>
      <c r="B1" s="76"/>
      <c r="C1" s="77"/>
      <c r="D1" s="78"/>
      <c r="E1" s="79"/>
      <c r="F1" s="40"/>
      <c r="G1" s="46"/>
      <c r="H1" s="93" t="s">
        <v>38</v>
      </c>
      <c r="I1" s="72"/>
      <c r="J1" s="72"/>
      <c r="K1" s="72"/>
      <c r="L1" s="72"/>
      <c r="M1" s="72"/>
    </row>
    <row r="2" spans="1:13" s="73" customFormat="1" ht="16.5" customHeight="1" x14ac:dyDescent="0.2">
      <c r="A2" s="76"/>
      <c r="B2" s="76"/>
      <c r="C2" s="77"/>
      <c r="D2" s="80"/>
      <c r="E2" s="79"/>
      <c r="F2" s="41"/>
      <c r="G2" s="46"/>
      <c r="H2" s="93" t="s">
        <v>7</v>
      </c>
      <c r="I2" s="72"/>
      <c r="J2" s="72"/>
      <c r="K2" s="72"/>
      <c r="L2" s="72"/>
      <c r="M2" s="72"/>
    </row>
    <row r="3" spans="1:13" s="73" customFormat="1" ht="16.5" customHeight="1" x14ac:dyDescent="0.2">
      <c r="A3" s="76"/>
      <c r="B3" s="76"/>
      <c r="C3" s="77"/>
      <c r="D3" s="80"/>
      <c r="E3" s="79"/>
      <c r="F3" s="41"/>
      <c r="G3" s="46"/>
      <c r="H3" s="93" t="s">
        <v>37</v>
      </c>
      <c r="I3" s="72"/>
      <c r="J3" s="72"/>
      <c r="K3" s="72"/>
      <c r="L3" s="72"/>
      <c r="M3" s="72"/>
    </row>
    <row r="4" spans="1:13" s="74" customFormat="1" ht="18" customHeight="1" x14ac:dyDescent="0.2">
      <c r="A4" s="105" t="s">
        <v>5</v>
      </c>
      <c r="B4" s="105"/>
      <c r="C4" s="105"/>
      <c r="D4" s="105"/>
      <c r="E4" s="105"/>
      <c r="F4" s="42"/>
      <c r="G4" s="46"/>
      <c r="H4" s="46"/>
      <c r="I4" s="72"/>
      <c r="J4" s="72"/>
      <c r="K4" s="72"/>
      <c r="L4" s="72"/>
      <c r="M4" s="72"/>
    </row>
    <row r="5" spans="1:13" s="1" customFormat="1" ht="78" customHeight="1" x14ac:dyDescent="0.2">
      <c r="A5" s="9" t="s">
        <v>2</v>
      </c>
      <c r="B5" s="9" t="s">
        <v>4</v>
      </c>
      <c r="C5" s="10" t="s">
        <v>1</v>
      </c>
      <c r="D5" s="8" t="s">
        <v>0</v>
      </c>
      <c r="E5" s="3" t="s">
        <v>3</v>
      </c>
      <c r="F5" s="35" t="s">
        <v>8</v>
      </c>
      <c r="G5" s="35" t="s">
        <v>36</v>
      </c>
      <c r="H5" s="36" t="s">
        <v>9</v>
      </c>
      <c r="I5"/>
      <c r="J5"/>
      <c r="K5"/>
      <c r="L5"/>
      <c r="M5"/>
    </row>
    <row r="6" spans="1:13" s="2" customFormat="1" ht="19.5" customHeight="1" x14ac:dyDescent="0.2">
      <c r="A6" s="110" t="s">
        <v>14</v>
      </c>
      <c r="B6" s="110"/>
      <c r="C6" s="110"/>
      <c r="D6" s="110"/>
      <c r="E6" s="110"/>
      <c r="F6" s="23"/>
      <c r="G6" s="46"/>
      <c r="H6" s="90"/>
      <c r="I6" s="24"/>
      <c r="J6" s="24"/>
      <c r="K6" s="24"/>
      <c r="L6" s="24"/>
      <c r="M6" s="24"/>
    </row>
    <row r="7" spans="1:13" s="33" customFormat="1" ht="18" customHeight="1" x14ac:dyDescent="0.2">
      <c r="A7" s="14">
        <v>600</v>
      </c>
      <c r="B7" s="12"/>
      <c r="C7" s="20"/>
      <c r="D7" s="15" t="s">
        <v>18</v>
      </c>
      <c r="E7" s="49"/>
      <c r="F7" s="30">
        <v>4442199</v>
      </c>
      <c r="G7" s="30">
        <f>G8</f>
        <v>12000</v>
      </c>
      <c r="H7" s="39">
        <f t="shared" ref="H7:H8" si="0">SUM(F7:G7)</f>
        <v>4454199</v>
      </c>
      <c r="I7" s="24"/>
      <c r="J7" s="24"/>
      <c r="K7" s="24"/>
      <c r="L7" s="24"/>
      <c r="M7" s="24"/>
    </row>
    <row r="8" spans="1:13" s="33" customFormat="1" ht="16.5" customHeight="1" x14ac:dyDescent="0.2">
      <c r="A8" s="26"/>
      <c r="B8" s="27">
        <v>60016</v>
      </c>
      <c r="C8" s="19"/>
      <c r="D8" s="6" t="s">
        <v>19</v>
      </c>
      <c r="E8" s="54"/>
      <c r="F8" s="31">
        <v>3050710</v>
      </c>
      <c r="G8" s="31">
        <f>G9</f>
        <v>12000</v>
      </c>
      <c r="H8" s="37">
        <f t="shared" si="0"/>
        <v>3062710</v>
      </c>
      <c r="I8" s="24"/>
      <c r="J8" s="24"/>
      <c r="K8" s="24"/>
      <c r="L8" s="24"/>
      <c r="M8" s="24"/>
    </row>
    <row r="9" spans="1:13" s="33" customFormat="1" ht="16.5" customHeight="1" x14ac:dyDescent="0.2">
      <c r="A9" s="26"/>
      <c r="B9" s="26"/>
      <c r="C9" s="5">
        <v>4210</v>
      </c>
      <c r="D9" s="7" t="s">
        <v>13</v>
      </c>
      <c r="E9" s="29"/>
      <c r="F9" s="32">
        <f>F10</f>
        <v>91800</v>
      </c>
      <c r="G9" s="32">
        <f>G10</f>
        <v>12000</v>
      </c>
      <c r="H9" s="38">
        <f t="shared" ref="H9:H10" si="1">SUM(F9:G9)</f>
        <v>103800</v>
      </c>
      <c r="I9" s="24"/>
      <c r="J9" s="24"/>
      <c r="K9" s="24"/>
      <c r="L9" s="24"/>
      <c r="M9" s="24"/>
    </row>
    <row r="10" spans="1:13" s="33" customFormat="1" ht="16.5" customHeight="1" x14ac:dyDescent="0.2">
      <c r="A10" s="26"/>
      <c r="B10" s="26"/>
      <c r="C10" s="5"/>
      <c r="D10" s="28" t="s">
        <v>6</v>
      </c>
      <c r="E10" s="29" t="s">
        <v>20</v>
      </c>
      <c r="F10" s="34">
        <v>91800</v>
      </c>
      <c r="G10" s="62">
        <v>12000</v>
      </c>
      <c r="H10" s="68">
        <f t="shared" si="1"/>
        <v>103800</v>
      </c>
      <c r="I10" s="24"/>
      <c r="J10" s="24"/>
      <c r="K10" s="24"/>
      <c r="L10" s="24"/>
      <c r="M10" s="24"/>
    </row>
    <row r="11" spans="1:13" s="61" customFormat="1" ht="18" customHeight="1" x14ac:dyDescent="0.2">
      <c r="A11" s="14">
        <v>750</v>
      </c>
      <c r="B11" s="12"/>
      <c r="C11" s="20"/>
      <c r="D11" s="15" t="s">
        <v>16</v>
      </c>
      <c r="E11" s="49"/>
      <c r="F11" s="30">
        <v>11203381.460000001</v>
      </c>
      <c r="G11" s="30">
        <f>G12+G15</f>
        <v>11642</v>
      </c>
      <c r="H11" s="39">
        <f t="shared" ref="H11" si="2">SUM(F11:G11)</f>
        <v>11215023.460000001</v>
      </c>
      <c r="I11" s="50"/>
      <c r="J11" s="50"/>
      <c r="K11" s="50"/>
      <c r="L11" s="50"/>
      <c r="M11" s="50"/>
    </row>
    <row r="12" spans="1:13" s="33" customFormat="1" ht="16.5" customHeight="1" x14ac:dyDescent="0.2">
      <c r="A12" s="25"/>
      <c r="B12" s="25">
        <v>75011</v>
      </c>
      <c r="C12" s="52"/>
      <c r="D12" s="94" t="s">
        <v>39</v>
      </c>
      <c r="E12" s="95"/>
      <c r="F12" s="31">
        <v>0</v>
      </c>
      <c r="G12" s="31">
        <f>G13</f>
        <v>10</v>
      </c>
      <c r="H12" s="37">
        <f t="shared" ref="H12" si="3">SUM(F12:G12)</f>
        <v>10</v>
      </c>
      <c r="I12" s="24"/>
      <c r="J12" s="24"/>
      <c r="K12" s="24"/>
      <c r="L12" s="24"/>
      <c r="M12" s="24"/>
    </row>
    <row r="13" spans="1:13" s="33" customFormat="1" ht="78" customHeight="1" x14ac:dyDescent="0.2">
      <c r="A13" s="17"/>
      <c r="B13" s="96"/>
      <c r="C13" s="52">
        <v>2910</v>
      </c>
      <c r="D13" s="53" t="s">
        <v>22</v>
      </c>
      <c r="E13" s="97"/>
      <c r="F13" s="32">
        <f>F14</f>
        <v>0</v>
      </c>
      <c r="G13" s="32">
        <f>G14</f>
        <v>10</v>
      </c>
      <c r="H13" s="38">
        <f t="shared" ref="H13:H14" si="4">SUM(F13:G13)</f>
        <v>10</v>
      </c>
      <c r="I13" s="24"/>
      <c r="J13" s="24"/>
      <c r="K13" s="24"/>
      <c r="L13" s="24"/>
      <c r="M13" s="24"/>
    </row>
    <row r="14" spans="1:13" s="33" customFormat="1" ht="16.5" customHeight="1" x14ac:dyDescent="0.2">
      <c r="A14" s="17"/>
      <c r="B14" s="17"/>
      <c r="C14" s="98"/>
      <c r="D14" s="99" t="s">
        <v>6</v>
      </c>
      <c r="E14" s="97" t="s">
        <v>40</v>
      </c>
      <c r="F14" s="34">
        <v>0</v>
      </c>
      <c r="G14" s="62">
        <v>10</v>
      </c>
      <c r="H14" s="68">
        <f t="shared" si="4"/>
        <v>10</v>
      </c>
      <c r="I14" s="24"/>
      <c r="J14" s="24"/>
      <c r="K14" s="24"/>
      <c r="L14" s="24"/>
      <c r="M14" s="24"/>
    </row>
    <row r="15" spans="1:13" s="33" customFormat="1" ht="29.1" customHeight="1" x14ac:dyDescent="0.2">
      <c r="A15" s="25"/>
      <c r="B15" s="27">
        <v>75023</v>
      </c>
      <c r="C15" s="19"/>
      <c r="D15" s="66" t="s">
        <v>21</v>
      </c>
      <c r="E15" s="54"/>
      <c r="F15" s="31">
        <v>10274026.460000001</v>
      </c>
      <c r="G15" s="31">
        <f>G16</f>
        <v>11632</v>
      </c>
      <c r="H15" s="37">
        <f t="shared" ref="H15" si="5">SUM(F15:G15)</f>
        <v>10285658.460000001</v>
      </c>
      <c r="I15" s="24"/>
      <c r="J15" s="24"/>
      <c r="K15" s="24"/>
      <c r="L15" s="24"/>
      <c r="M15" s="24"/>
    </row>
    <row r="16" spans="1:13" s="33" customFormat="1" ht="29.1" customHeight="1" x14ac:dyDescent="0.2">
      <c r="A16" s="26"/>
      <c r="B16" s="26"/>
      <c r="C16" s="52">
        <v>4610</v>
      </c>
      <c r="D16" s="100" t="s">
        <v>25</v>
      </c>
      <c r="E16" s="29"/>
      <c r="F16" s="32">
        <v>35200</v>
      </c>
      <c r="G16" s="32">
        <f t="shared" ref="G16" si="6">G17</f>
        <v>11632</v>
      </c>
      <c r="H16" s="38">
        <f t="shared" ref="H16:H17" si="7">SUM(F16:G16)</f>
        <v>46832</v>
      </c>
      <c r="I16" s="24"/>
      <c r="J16" s="24"/>
      <c r="K16" s="24"/>
      <c r="L16" s="24"/>
      <c r="M16" s="24"/>
    </row>
    <row r="17" spans="1:13" s="18" customFormat="1" ht="16.5" customHeight="1" x14ac:dyDescent="0.2">
      <c r="A17" s="26"/>
      <c r="B17" s="26"/>
      <c r="C17" s="5"/>
      <c r="D17" s="28" t="s">
        <v>17</v>
      </c>
      <c r="E17" s="29" t="s">
        <v>12</v>
      </c>
      <c r="F17" s="34">
        <v>35000</v>
      </c>
      <c r="G17" s="62">
        <v>11632</v>
      </c>
      <c r="H17" s="68">
        <f t="shared" si="7"/>
        <v>46632</v>
      </c>
      <c r="I17" s="24"/>
      <c r="J17" s="24"/>
      <c r="K17" s="24"/>
      <c r="L17" s="24"/>
      <c r="M17" s="24"/>
    </row>
    <row r="18" spans="1:13" s="18" customFormat="1" ht="16.5" customHeight="1" x14ac:dyDescent="0.2">
      <c r="A18" s="14">
        <v>758</v>
      </c>
      <c r="B18" s="12"/>
      <c r="C18" s="20"/>
      <c r="D18" s="15" t="s">
        <v>27</v>
      </c>
      <c r="E18" s="49"/>
      <c r="F18" s="30">
        <v>2593016</v>
      </c>
      <c r="G18" s="30">
        <f>G19</f>
        <v>-25795</v>
      </c>
      <c r="H18" s="30">
        <f t="shared" ref="H18:H20" si="8">SUM(F18:G18)</f>
        <v>2567221</v>
      </c>
      <c r="I18" s="24"/>
      <c r="J18" s="24"/>
      <c r="K18" s="24"/>
      <c r="L18" s="24"/>
      <c r="M18" s="24"/>
    </row>
    <row r="19" spans="1:13" s="18" customFormat="1" ht="16.5" customHeight="1" x14ac:dyDescent="0.2">
      <c r="A19" s="25"/>
      <c r="B19" s="27">
        <v>75818</v>
      </c>
      <c r="C19" s="19"/>
      <c r="D19" s="6" t="s">
        <v>28</v>
      </c>
      <c r="E19" s="54"/>
      <c r="F19" s="31">
        <f>F20</f>
        <v>2583016</v>
      </c>
      <c r="G19" s="31">
        <f>G20</f>
        <v>-25795</v>
      </c>
      <c r="H19" s="31">
        <f t="shared" si="8"/>
        <v>2557221</v>
      </c>
      <c r="I19" s="24"/>
      <c r="J19" s="24"/>
      <c r="K19" s="24"/>
      <c r="L19" s="24"/>
      <c r="M19" s="24"/>
    </row>
    <row r="20" spans="1:13" s="18" customFormat="1" ht="16.5" customHeight="1" x14ac:dyDescent="0.2">
      <c r="A20" s="26"/>
      <c r="B20" s="26"/>
      <c r="C20" s="5">
        <v>4810</v>
      </c>
      <c r="D20" s="7" t="s">
        <v>29</v>
      </c>
      <c r="E20" s="29"/>
      <c r="F20" s="32">
        <f>SUM(F22:F24)</f>
        <v>2583016</v>
      </c>
      <c r="G20" s="32">
        <f>SUM(G22:G24)</f>
        <v>-25795</v>
      </c>
      <c r="H20" s="32">
        <f t="shared" si="8"/>
        <v>2557221</v>
      </c>
      <c r="I20" s="24"/>
      <c r="J20" s="24"/>
      <c r="K20" s="24"/>
      <c r="L20" s="24"/>
      <c r="M20" s="24"/>
    </row>
    <row r="21" spans="1:13" s="18" customFormat="1" ht="16.5" customHeight="1" x14ac:dyDescent="0.2">
      <c r="A21" s="26"/>
      <c r="B21" s="26"/>
      <c r="C21" s="5"/>
      <c r="D21" s="7" t="s">
        <v>17</v>
      </c>
      <c r="E21" s="29"/>
      <c r="F21" s="32"/>
      <c r="G21" s="91"/>
      <c r="H21" s="91"/>
      <c r="I21" s="24"/>
      <c r="J21" s="24"/>
      <c r="K21" s="24"/>
      <c r="L21" s="24"/>
      <c r="M21" s="24"/>
    </row>
    <row r="22" spans="1:13" s="18" customFormat="1" ht="29.25" customHeight="1" x14ac:dyDescent="0.2">
      <c r="A22" s="83"/>
      <c r="B22" s="83"/>
      <c r="C22" s="84"/>
      <c r="D22" s="85" t="s">
        <v>30</v>
      </c>
      <c r="E22" s="29" t="s">
        <v>31</v>
      </c>
      <c r="F22" s="48">
        <v>478000</v>
      </c>
      <c r="G22" s="62">
        <v>-25795</v>
      </c>
      <c r="H22" s="62">
        <f t="shared" ref="H22:H24" si="9">SUM(F22:G22)</f>
        <v>452205</v>
      </c>
      <c r="I22" s="24"/>
      <c r="J22" s="24"/>
      <c r="K22" s="24"/>
      <c r="L22" s="24"/>
      <c r="M22" s="24"/>
    </row>
    <row r="23" spans="1:13" s="18" customFormat="1" ht="42" hidden="1" customHeight="1" x14ac:dyDescent="0.2">
      <c r="A23" s="83"/>
      <c r="B23" s="83"/>
      <c r="C23" s="84"/>
      <c r="D23" s="85" t="s">
        <v>32</v>
      </c>
      <c r="E23" s="29" t="s">
        <v>33</v>
      </c>
      <c r="F23" s="48">
        <v>1595016</v>
      </c>
      <c r="G23" s="62"/>
      <c r="H23" s="62">
        <f t="shared" si="9"/>
        <v>1595016</v>
      </c>
      <c r="I23" s="24"/>
      <c r="J23" s="24"/>
      <c r="K23" s="24"/>
      <c r="L23" s="24"/>
      <c r="M23" s="24"/>
    </row>
    <row r="24" spans="1:13" s="18" customFormat="1" ht="51.75" hidden="1" customHeight="1" x14ac:dyDescent="0.2">
      <c r="A24" s="83"/>
      <c r="B24" s="86"/>
      <c r="C24" s="87"/>
      <c r="D24" s="88" t="s">
        <v>34</v>
      </c>
      <c r="E24" s="64" t="s">
        <v>35</v>
      </c>
      <c r="F24" s="89">
        <v>510000</v>
      </c>
      <c r="G24" s="101"/>
      <c r="H24" s="101">
        <f t="shared" si="9"/>
        <v>510000</v>
      </c>
      <c r="I24" s="24"/>
      <c r="J24" s="24"/>
      <c r="K24" s="24"/>
      <c r="L24" s="24"/>
      <c r="M24" s="24"/>
    </row>
    <row r="25" spans="1:13" s="18" customFormat="1" ht="18" customHeight="1" x14ac:dyDescent="0.2">
      <c r="A25" s="14">
        <v>801</v>
      </c>
      <c r="B25" s="12"/>
      <c r="C25" s="20"/>
      <c r="D25" s="15" t="s">
        <v>41</v>
      </c>
      <c r="E25" s="49"/>
      <c r="F25" s="30">
        <v>5882114</v>
      </c>
      <c r="G25" s="30">
        <f>G26</f>
        <v>2153</v>
      </c>
      <c r="H25" s="39">
        <f t="shared" ref="H25:H30" si="10">SUM(F25:G25)</f>
        <v>5884267</v>
      </c>
      <c r="I25" s="24"/>
      <c r="J25" s="24"/>
      <c r="K25" s="24"/>
      <c r="L25" s="24"/>
      <c r="M25" s="24"/>
    </row>
    <row r="26" spans="1:13" s="18" customFormat="1" ht="16.5" customHeight="1" x14ac:dyDescent="0.2">
      <c r="A26" s="25"/>
      <c r="B26" s="25">
        <v>80101</v>
      </c>
      <c r="C26" s="52"/>
      <c r="D26" s="94" t="s">
        <v>42</v>
      </c>
      <c r="E26" s="54"/>
      <c r="F26" s="31">
        <v>442000</v>
      </c>
      <c r="G26" s="31">
        <f>G27+G29</f>
        <v>2153</v>
      </c>
      <c r="H26" s="37">
        <f t="shared" si="10"/>
        <v>444153</v>
      </c>
      <c r="I26" s="24"/>
      <c r="J26" s="24"/>
      <c r="K26" s="24"/>
      <c r="L26" s="24"/>
      <c r="M26" s="24"/>
    </row>
    <row r="27" spans="1:13" s="18" customFormat="1" ht="16.5" customHeight="1" x14ac:dyDescent="0.2">
      <c r="A27" s="26"/>
      <c r="B27" s="26"/>
      <c r="C27" s="52">
        <v>4580</v>
      </c>
      <c r="D27" s="53" t="s">
        <v>24</v>
      </c>
      <c r="E27" s="102"/>
      <c r="F27" s="32">
        <f>F28</f>
        <v>0</v>
      </c>
      <c r="G27" s="32">
        <f t="shared" ref="G27:G29" si="11">G28</f>
        <v>599</v>
      </c>
      <c r="H27" s="38">
        <f t="shared" ref="H27:H28" si="12">SUM(F27:G27)</f>
        <v>599</v>
      </c>
      <c r="I27" s="24"/>
      <c r="J27" s="24"/>
      <c r="K27" s="24"/>
      <c r="L27" s="24"/>
      <c r="M27" s="24"/>
    </row>
    <row r="28" spans="1:13" s="18" customFormat="1" ht="27.95" customHeight="1" x14ac:dyDescent="0.2">
      <c r="A28" s="67"/>
      <c r="B28" s="67"/>
      <c r="C28" s="103"/>
      <c r="D28" s="99" t="s">
        <v>6</v>
      </c>
      <c r="E28" s="97" t="s">
        <v>15</v>
      </c>
      <c r="F28" s="34">
        <v>0</v>
      </c>
      <c r="G28" s="62">
        <v>599</v>
      </c>
      <c r="H28" s="68">
        <f t="shared" si="12"/>
        <v>599</v>
      </c>
      <c r="I28" s="24"/>
      <c r="J28" s="24"/>
      <c r="K28" s="24"/>
      <c r="L28" s="24"/>
      <c r="M28" s="24"/>
    </row>
    <row r="29" spans="1:13" s="18" customFormat="1" ht="27.75" customHeight="1" x14ac:dyDescent="0.2">
      <c r="A29" s="26"/>
      <c r="B29" s="26"/>
      <c r="C29" s="52">
        <v>4610</v>
      </c>
      <c r="D29" s="53" t="s">
        <v>25</v>
      </c>
      <c r="E29" s="102"/>
      <c r="F29" s="32">
        <f>F30</f>
        <v>0</v>
      </c>
      <c r="G29" s="32">
        <f t="shared" si="11"/>
        <v>1554</v>
      </c>
      <c r="H29" s="38">
        <f t="shared" si="10"/>
        <v>1554</v>
      </c>
      <c r="I29" s="24"/>
      <c r="J29" s="24"/>
      <c r="K29" s="24"/>
      <c r="L29" s="24"/>
      <c r="M29" s="24"/>
    </row>
    <row r="30" spans="1:13" s="18" customFormat="1" ht="27.95" customHeight="1" x14ac:dyDescent="0.2">
      <c r="A30" s="67"/>
      <c r="B30" s="67"/>
      <c r="C30" s="103"/>
      <c r="D30" s="99" t="s">
        <v>6</v>
      </c>
      <c r="E30" s="97" t="s">
        <v>15</v>
      </c>
      <c r="F30" s="34">
        <v>0</v>
      </c>
      <c r="G30" s="62">
        <v>1554</v>
      </c>
      <c r="H30" s="68">
        <f t="shared" si="10"/>
        <v>1554</v>
      </c>
      <c r="I30" s="24"/>
      <c r="J30" s="24"/>
      <c r="K30" s="24"/>
      <c r="L30" s="24"/>
      <c r="M30" s="24"/>
    </row>
    <row r="31" spans="1:13" s="33" customFormat="1" ht="18" customHeight="1" x14ac:dyDescent="0.2">
      <c r="A31" s="43"/>
      <c r="B31" s="43"/>
      <c r="C31" s="44"/>
      <c r="D31" s="51" t="s">
        <v>10</v>
      </c>
      <c r="E31" s="47"/>
      <c r="F31" s="45">
        <v>61048627.649999999</v>
      </c>
      <c r="G31" s="45">
        <f>G7+G11+G18+G25</f>
        <v>0</v>
      </c>
      <c r="H31" s="45">
        <f t="shared" ref="H31" si="13">SUM(F31:G31)</f>
        <v>61048627.649999999</v>
      </c>
      <c r="I31" s="24"/>
      <c r="J31" s="24"/>
      <c r="K31" s="24"/>
      <c r="L31" s="24"/>
      <c r="M31" s="24"/>
    </row>
    <row r="32" spans="1:13" s="33" customFormat="1" ht="9.75" customHeight="1" x14ac:dyDescent="0.2">
      <c r="A32" s="56"/>
      <c r="B32" s="56"/>
      <c r="C32" s="57"/>
      <c r="D32" s="58"/>
      <c r="E32" s="59"/>
      <c r="F32" s="60"/>
      <c r="G32" s="69"/>
      <c r="H32" s="69"/>
      <c r="I32" s="24"/>
      <c r="J32" s="24"/>
      <c r="K32" s="24"/>
      <c r="L32" s="24"/>
      <c r="M32" s="24"/>
    </row>
    <row r="33" spans="1:13" s="33" customFormat="1" ht="17.25" customHeight="1" x14ac:dyDescent="0.2">
      <c r="A33" s="109" t="s">
        <v>43</v>
      </c>
      <c r="B33" s="109"/>
      <c r="C33" s="109"/>
      <c r="D33" s="109"/>
      <c r="E33" s="109"/>
      <c r="F33" s="23"/>
      <c r="G33" s="46"/>
      <c r="H33" s="90"/>
      <c r="I33"/>
      <c r="J33"/>
      <c r="K33"/>
      <c r="L33" s="24"/>
      <c r="M33" s="24"/>
    </row>
    <row r="34" spans="1:13" s="18" customFormat="1" ht="18" customHeight="1" x14ac:dyDescent="0.2">
      <c r="A34" s="14">
        <v>750</v>
      </c>
      <c r="B34" s="12"/>
      <c r="C34" s="63"/>
      <c r="D34" s="15" t="s">
        <v>16</v>
      </c>
      <c r="E34" s="55"/>
      <c r="F34" s="30">
        <v>373743</v>
      </c>
      <c r="G34" s="30">
        <f>G35</f>
        <v>34222</v>
      </c>
      <c r="H34" s="39">
        <f t="shared" ref="H34" si="14">SUM(F34:G34)</f>
        <v>407965</v>
      </c>
      <c r="I34" s="24"/>
      <c r="J34" s="24"/>
      <c r="K34" s="24"/>
      <c r="L34" s="24"/>
      <c r="M34" s="24"/>
    </row>
    <row r="35" spans="1:13" s="33" customFormat="1" ht="18" customHeight="1" x14ac:dyDescent="0.2">
      <c r="A35" s="26"/>
      <c r="B35" s="27">
        <v>75056</v>
      </c>
      <c r="C35" s="65"/>
      <c r="D35" s="66" t="s">
        <v>44</v>
      </c>
      <c r="E35" s="104"/>
      <c r="F35" s="31">
        <v>0</v>
      </c>
      <c r="G35" s="31">
        <f>G36+G38</f>
        <v>34222</v>
      </c>
      <c r="H35" s="31">
        <f t="shared" ref="H35:H39" si="15">SUM(F35:G35)</f>
        <v>34222</v>
      </c>
      <c r="I35" s="24"/>
      <c r="J35" s="24"/>
      <c r="K35" s="24"/>
      <c r="L35" s="24"/>
      <c r="M35" s="24"/>
    </row>
    <row r="36" spans="1:13" s="18" customFormat="1" ht="27.75" customHeight="1" x14ac:dyDescent="0.2">
      <c r="A36" s="26"/>
      <c r="B36" s="26"/>
      <c r="C36" s="52">
        <v>3020</v>
      </c>
      <c r="D36" s="53" t="s">
        <v>45</v>
      </c>
      <c r="E36" s="102"/>
      <c r="F36" s="32">
        <f>F37</f>
        <v>0</v>
      </c>
      <c r="G36" s="32">
        <f t="shared" ref="G36:G38" si="16">G37</f>
        <v>33657</v>
      </c>
      <c r="H36" s="38">
        <f t="shared" si="15"/>
        <v>33657</v>
      </c>
      <c r="I36" s="24"/>
      <c r="J36" s="24"/>
      <c r="K36" s="24"/>
      <c r="L36" s="24"/>
      <c r="M36" s="24"/>
    </row>
    <row r="37" spans="1:13" s="33" customFormat="1" ht="16.5" customHeight="1" x14ac:dyDescent="0.2">
      <c r="A37" s="17"/>
      <c r="B37" s="17"/>
      <c r="C37" s="98"/>
      <c r="D37" s="99" t="s">
        <v>6</v>
      </c>
      <c r="E37" s="97" t="s">
        <v>40</v>
      </c>
      <c r="F37" s="34">
        <v>0</v>
      </c>
      <c r="G37" s="62">
        <v>33657</v>
      </c>
      <c r="H37" s="68">
        <f t="shared" si="15"/>
        <v>33657</v>
      </c>
      <c r="I37" s="24"/>
      <c r="J37" s="24"/>
      <c r="K37" s="24"/>
      <c r="L37" s="24"/>
      <c r="M37" s="24"/>
    </row>
    <row r="38" spans="1:13" s="82" customFormat="1" ht="16.5" customHeight="1" x14ac:dyDescent="0.2">
      <c r="A38" s="26"/>
      <c r="B38" s="26"/>
      <c r="C38" s="52">
        <v>4210</v>
      </c>
      <c r="D38" s="53" t="s">
        <v>13</v>
      </c>
      <c r="E38" s="102"/>
      <c r="F38" s="32">
        <f>F39</f>
        <v>0</v>
      </c>
      <c r="G38" s="32">
        <f t="shared" si="16"/>
        <v>565</v>
      </c>
      <c r="H38" s="38">
        <f t="shared" si="15"/>
        <v>565</v>
      </c>
      <c r="I38" s="24"/>
      <c r="J38" s="24"/>
      <c r="K38" s="24"/>
    </row>
    <row r="39" spans="1:13" s="82" customFormat="1" ht="16.5" customHeight="1" x14ac:dyDescent="0.2">
      <c r="A39" s="17"/>
      <c r="B39" s="17"/>
      <c r="C39" s="98"/>
      <c r="D39" s="99" t="s">
        <v>6</v>
      </c>
      <c r="E39" s="97" t="s">
        <v>40</v>
      </c>
      <c r="F39" s="34">
        <v>0</v>
      </c>
      <c r="G39" s="62">
        <v>565</v>
      </c>
      <c r="H39" s="68">
        <f t="shared" si="15"/>
        <v>565</v>
      </c>
      <c r="I39" s="24"/>
      <c r="J39" s="24"/>
      <c r="K39" s="24"/>
    </row>
    <row r="40" spans="1:13" s="18" customFormat="1" ht="18" customHeight="1" x14ac:dyDescent="0.2">
      <c r="A40" s="14">
        <v>855</v>
      </c>
      <c r="B40" s="12"/>
      <c r="C40" s="20"/>
      <c r="D40" s="15" t="s">
        <v>23</v>
      </c>
      <c r="E40" s="55"/>
      <c r="F40" s="30">
        <v>0</v>
      </c>
      <c r="G40" s="30">
        <f>G41</f>
        <v>244</v>
      </c>
      <c r="H40" s="39">
        <f t="shared" ref="H40" si="17">SUM(F40:G40)</f>
        <v>244</v>
      </c>
      <c r="I40" s="24"/>
      <c r="J40" s="24"/>
      <c r="K40" s="24"/>
      <c r="L40" s="24"/>
      <c r="M40" s="24"/>
    </row>
    <row r="41" spans="1:13" s="33" customFormat="1" ht="18" customHeight="1" x14ac:dyDescent="0.2">
      <c r="A41" s="25"/>
      <c r="B41" s="25">
        <v>85503</v>
      </c>
      <c r="C41" s="52"/>
      <c r="D41" s="94" t="s">
        <v>46</v>
      </c>
      <c r="E41" s="55"/>
      <c r="F41" s="31">
        <v>0</v>
      </c>
      <c r="G41" s="31">
        <f>G42</f>
        <v>244</v>
      </c>
      <c r="H41" s="31">
        <f t="shared" ref="H41:H43" si="18">SUM(F41:G41)</f>
        <v>244</v>
      </c>
      <c r="I41" s="24"/>
      <c r="J41" s="24"/>
      <c r="K41" s="24"/>
      <c r="L41" s="24"/>
      <c r="M41" s="24"/>
    </row>
    <row r="42" spans="1:13" s="18" customFormat="1" ht="18" customHeight="1" x14ac:dyDescent="0.2">
      <c r="A42" s="26"/>
      <c r="B42" s="26"/>
      <c r="C42" s="52">
        <v>4210</v>
      </c>
      <c r="D42" s="53" t="s">
        <v>13</v>
      </c>
      <c r="E42" s="29"/>
      <c r="F42" s="32">
        <f>F43</f>
        <v>0</v>
      </c>
      <c r="G42" s="32">
        <f t="shared" ref="G42" si="19">G43</f>
        <v>244</v>
      </c>
      <c r="H42" s="38">
        <f t="shared" si="18"/>
        <v>244</v>
      </c>
      <c r="I42" s="24"/>
      <c r="J42" s="24"/>
      <c r="K42" s="24"/>
      <c r="L42" s="24"/>
      <c r="M42" s="24"/>
    </row>
    <row r="43" spans="1:13" s="33" customFormat="1" ht="27.75" customHeight="1" x14ac:dyDescent="0.2">
      <c r="A43" s="25"/>
      <c r="B43" s="25"/>
      <c r="C43" s="98"/>
      <c r="D43" s="99" t="s">
        <v>6</v>
      </c>
      <c r="E43" s="97" t="s">
        <v>26</v>
      </c>
      <c r="F43" s="34">
        <v>0</v>
      </c>
      <c r="G43" s="62">
        <v>244</v>
      </c>
      <c r="H43" s="68">
        <f t="shared" si="18"/>
        <v>244</v>
      </c>
      <c r="I43" s="24"/>
      <c r="J43" s="24"/>
      <c r="K43" s="24"/>
      <c r="L43" s="24"/>
      <c r="M43" s="24"/>
    </row>
    <row r="44" spans="1:13" s="22" customFormat="1" ht="18" customHeight="1" x14ac:dyDescent="0.2">
      <c r="A44" s="43"/>
      <c r="B44" s="43"/>
      <c r="C44" s="44"/>
      <c r="D44" s="51" t="s">
        <v>10</v>
      </c>
      <c r="E44" s="47"/>
      <c r="F44" s="45">
        <v>379216</v>
      </c>
      <c r="G44" s="45">
        <f>G34+G40</f>
        <v>34466</v>
      </c>
      <c r="H44" s="45">
        <f>SUM(F44:G44)</f>
        <v>413682</v>
      </c>
      <c r="I44"/>
      <c r="J44"/>
      <c r="K44"/>
      <c r="L44"/>
      <c r="M44"/>
    </row>
    <row r="45" spans="1:13" s="71" customFormat="1" ht="10.5" customHeight="1" x14ac:dyDescent="0.2">
      <c r="A45" s="56"/>
      <c r="B45" s="56"/>
      <c r="C45" s="57"/>
      <c r="D45" s="58"/>
      <c r="E45" s="59"/>
      <c r="F45" s="60"/>
      <c r="G45" s="69"/>
      <c r="H45" s="69"/>
      <c r="I45" s="50"/>
      <c r="J45" s="50"/>
      <c r="K45" s="50"/>
      <c r="L45" s="50"/>
      <c r="M45" s="50"/>
    </row>
    <row r="46" spans="1:13" ht="18" customHeight="1" x14ac:dyDescent="0.2">
      <c r="A46" s="106" t="s">
        <v>11</v>
      </c>
      <c r="B46" s="107"/>
      <c r="C46" s="107"/>
      <c r="D46" s="107"/>
      <c r="E46" s="108"/>
      <c r="F46" s="81">
        <v>88242676.099999994</v>
      </c>
      <c r="G46" s="81">
        <f>G31+G44</f>
        <v>34466</v>
      </c>
      <c r="H46" s="81">
        <f>SUM(F46:G46)</f>
        <v>88277142.099999994</v>
      </c>
    </row>
  </sheetData>
  <mergeCells count="4">
    <mergeCell ref="A4:E4"/>
    <mergeCell ref="A46:E46"/>
    <mergeCell ref="A33:E33"/>
    <mergeCell ref="A6:E6"/>
  </mergeCells>
  <phoneticPr fontId="2" type="noConversion"/>
  <printOptions horizontalCentered="1" gridLines="1"/>
  <pageMargins left="0.43307086614173229" right="0.23622047244094491" top="0.82677165354330717" bottom="0.78740157480314965" header="0.51181102362204722" footer="0.51181102362204722"/>
  <pageSetup paperSize="9" scale="75" orientation="portrait" r:id="rId1"/>
  <headerFooter alignWithMargins="0">
    <oddHeader xml:space="preserve">&amp;C&amp;"Bookman Old Style,Pogrubiona kursywa"&amp;12ZMIANY W PLANIE FINANSOWYM 
WYDATKÓW BUDŻETOWYCH URZĘDU MIEJSKIEGO NA ROK 2021&amp;R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UW</vt:lpstr>
      <vt:lpstr>UW!Obszar_wydruku</vt:lpstr>
      <vt:lpstr>UW!Tytuły_wydruku</vt:lpstr>
    </vt:vector>
  </TitlesOfParts>
  <Company>Urząd Miejski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2021-02-24T14:37:55Z</cp:lastPrinted>
  <dcterms:created xsi:type="dcterms:W3CDTF">2000-01-03T19:49:14Z</dcterms:created>
  <dcterms:modified xsi:type="dcterms:W3CDTF">2021-02-25T07:16:20Z</dcterms:modified>
</cp:coreProperties>
</file>